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Korisnik\Documents\2026\FINANCIJSKI IZVJEŠTAJ DV ZA 2025\"/>
    </mc:Choice>
  </mc:AlternateContent>
  <xr:revisionPtr revIDLastSave="0" documentId="13_ncr:1_{31B84D78-9F5D-43B3-9CE6-7075A9B73FC3}"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E330" i="9" s="1"/>
  <c r="B330" i="9" s="1"/>
  <c r="G330" i="9"/>
  <c r="F330" i="9"/>
  <c r="H329" i="9"/>
  <c r="G329" i="9"/>
  <c r="E329" i="9" s="1"/>
  <c r="B329" i="9" s="1"/>
  <c r="F329" i="9"/>
  <c r="H328" i="9"/>
  <c r="E328" i="9" s="1"/>
  <c r="B328" i="9" s="1"/>
  <c r="G328" i="9"/>
  <c r="F328" i="9"/>
  <c r="H327" i="9"/>
  <c r="G327" i="9"/>
  <c r="F327" i="9"/>
  <c r="H326" i="9"/>
  <c r="G326" i="9"/>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G318" i="9"/>
  <c r="E318" i="9" s="1"/>
  <c r="B318" i="9" s="1"/>
  <c r="F318" i="9"/>
  <c r="H317" i="9"/>
  <c r="G317" i="9"/>
  <c r="F317" i="9"/>
  <c r="E317" i="9"/>
  <c r="B317" i="9" s="1"/>
  <c r="F316" i="9"/>
  <c r="G315"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c r="E292" i="9"/>
  <c r="B292" i="9" s="1"/>
  <c r="M291" i="9"/>
  <c r="L291" i="9"/>
  <c r="F291" i="9"/>
  <c r="E291" i="9"/>
  <c r="M290" i="9"/>
  <c r="L290" i="9"/>
  <c r="F290" i="9" s="1"/>
  <c r="B290" i="9" s="1"/>
  <c r="E290" i="9"/>
  <c r="M289" i="9"/>
  <c r="L289" i="9"/>
  <c r="E289" i="9"/>
  <c r="M288" i="9"/>
  <c r="L288" i="9"/>
  <c r="F288" i="9"/>
  <c r="E288" i="9"/>
  <c r="B288" i="9" s="1"/>
  <c r="M287" i="9"/>
  <c r="L287" i="9"/>
  <c r="F287" i="9"/>
  <c r="E287" i="9"/>
  <c r="B287" i="9" s="1"/>
  <c r="M286" i="9"/>
  <c r="L286" i="9"/>
  <c r="F286" i="9" s="1"/>
  <c r="B286" i="9" s="1"/>
  <c r="E286" i="9"/>
  <c r="M285" i="9"/>
  <c r="L285" i="9"/>
  <c r="E285" i="9"/>
  <c r="M284" i="9"/>
  <c r="L284" i="9"/>
  <c r="F284" i="9"/>
  <c r="E284" i="9"/>
  <c r="B284" i="9" s="1"/>
  <c r="M283" i="9"/>
  <c r="L283" i="9"/>
  <c r="F283" i="9"/>
  <c r="E283" i="9"/>
  <c r="B283" i="9" s="1"/>
  <c r="M282" i="9"/>
  <c r="L282" i="9"/>
  <c r="F282" i="9" s="1"/>
  <c r="B282" i="9" s="1"/>
  <c r="E282" i="9"/>
  <c r="M281" i="9"/>
  <c r="L281" i="9"/>
  <c r="F281" i="9" s="1"/>
  <c r="B281" i="9" s="1"/>
  <c r="E281" i="9"/>
  <c r="M280" i="9"/>
  <c r="L280" i="9"/>
  <c r="F280" i="9"/>
  <c r="E280" i="9"/>
  <c r="B280" i="9" s="1"/>
  <c r="M279" i="9"/>
  <c r="L279" i="9"/>
  <c r="F279" i="9"/>
  <c r="E279" i="9"/>
  <c r="M278" i="9"/>
  <c r="L278" i="9"/>
  <c r="F278" i="9" s="1"/>
  <c r="B278" i="9" s="1"/>
  <c r="E278" i="9"/>
  <c r="M277" i="9"/>
  <c r="L277" i="9"/>
  <c r="F277" i="9" s="1"/>
  <c r="E277" i="9"/>
  <c r="B277" i="9"/>
  <c r="M276" i="9"/>
  <c r="L276" i="9"/>
  <c r="F276" i="9"/>
  <c r="E276" i="9"/>
  <c r="B276" i="9" s="1"/>
  <c r="M275" i="9"/>
  <c r="L275" i="9"/>
  <c r="F275" i="9"/>
  <c r="E275" i="9"/>
  <c r="M274" i="9"/>
  <c r="L274" i="9"/>
  <c r="F274" i="9" s="1"/>
  <c r="B274" i="9" s="1"/>
  <c r="E274" i="9"/>
  <c r="M273" i="9"/>
  <c r="L273" i="9"/>
  <c r="E273" i="9"/>
  <c r="M272" i="9"/>
  <c r="L272" i="9"/>
  <c r="F272" i="9"/>
  <c r="E272" i="9"/>
  <c r="B272" i="9" s="1"/>
  <c r="M271" i="9"/>
  <c r="L271" i="9"/>
  <c r="F271" i="9"/>
  <c r="E271" i="9"/>
  <c r="B271" i="9" s="1"/>
  <c r="M270" i="9"/>
  <c r="L270" i="9"/>
  <c r="F270" i="9" s="1"/>
  <c r="B270" i="9" s="1"/>
  <c r="E270" i="9"/>
  <c r="M269" i="9"/>
  <c r="L269" i="9"/>
  <c r="E269" i="9"/>
  <c r="M268" i="9"/>
  <c r="L268" i="9"/>
  <c r="F268" i="9"/>
  <c r="E268" i="9"/>
  <c r="B268" i="9" s="1"/>
  <c r="M267" i="9"/>
  <c r="L267" i="9"/>
  <c r="F267" i="9"/>
  <c r="E267" i="9"/>
  <c r="B267" i="9" s="1"/>
  <c r="M266" i="9"/>
  <c r="L266" i="9"/>
  <c r="F266" i="9" s="1"/>
  <c r="B266" i="9" s="1"/>
  <c r="E266" i="9"/>
  <c r="M265" i="9"/>
  <c r="L265" i="9"/>
  <c r="F265" i="9" s="1"/>
  <c r="B265" i="9" s="1"/>
  <c r="E265" i="9"/>
  <c r="M264" i="9"/>
  <c r="L264" i="9"/>
  <c r="F264" i="9"/>
  <c r="E264" i="9"/>
  <c r="B264" i="9" s="1"/>
  <c r="M263" i="9"/>
  <c r="L263" i="9"/>
  <c r="F263" i="9"/>
  <c r="E263" i="9"/>
  <c r="M262" i="9"/>
  <c r="L262" i="9"/>
  <c r="F262" i="9" s="1"/>
  <c r="B262" i="9" s="1"/>
  <c r="E262" i="9"/>
  <c r="M261" i="9"/>
  <c r="L261" i="9"/>
  <c r="F261" i="9" s="1"/>
  <c r="E261" i="9"/>
  <c r="B261" i="9"/>
  <c r="M260" i="9"/>
  <c r="L260" i="9"/>
  <c r="F260" i="9"/>
  <c r="E260" i="9"/>
  <c r="B260" i="9" s="1"/>
  <c r="M259" i="9"/>
  <c r="L259" i="9"/>
  <c r="F259" i="9"/>
  <c r="B259" i="9" s="1"/>
  <c r="E259" i="9"/>
  <c r="M258" i="9"/>
  <c r="L258" i="9"/>
  <c r="F258" i="9" s="1"/>
  <c r="B258" i="9" s="1"/>
  <c r="E258" i="9"/>
  <c r="M257" i="9"/>
  <c r="F257" i="9" s="1"/>
  <c r="L257" i="9"/>
  <c r="E257" i="9"/>
  <c r="B257" i="9"/>
  <c r="M256" i="9"/>
  <c r="L256" i="9"/>
  <c r="F256" i="9"/>
  <c r="E256" i="9"/>
  <c r="B256" i="9" s="1"/>
  <c r="M255" i="9"/>
  <c r="L255" i="9"/>
  <c r="F255" i="9"/>
  <c r="B255" i="9" s="1"/>
  <c r="E255" i="9"/>
  <c r="M254" i="9"/>
  <c r="L254" i="9"/>
  <c r="F254" i="9" s="1"/>
  <c r="B254" i="9" s="1"/>
  <c r="E254" i="9"/>
  <c r="M253" i="9"/>
  <c r="F253" i="9" s="1"/>
  <c r="B253" i="9" s="1"/>
  <c r="L253" i="9"/>
  <c r="E253" i="9"/>
  <c r="M252" i="9"/>
  <c r="L252" i="9"/>
  <c r="F252" i="9"/>
  <c r="E252" i="9"/>
  <c r="B252" i="9" s="1"/>
  <c r="M251" i="9"/>
  <c r="L251" i="9"/>
  <c r="F251" i="9"/>
  <c r="B251" i="9" s="1"/>
  <c r="E251" i="9"/>
  <c r="M250" i="9"/>
  <c r="L250" i="9"/>
  <c r="F250" i="9" s="1"/>
  <c r="B250" i="9" s="1"/>
  <c r="E250" i="9"/>
  <c r="M249" i="9"/>
  <c r="F249" i="9" s="1"/>
  <c r="B249" i="9" s="1"/>
  <c r="L249" i="9"/>
  <c r="E249" i="9"/>
  <c r="M248" i="9"/>
  <c r="L248" i="9"/>
  <c r="F248" i="9"/>
  <c r="E248" i="9"/>
  <c r="B248" i="9" s="1"/>
  <c r="M247" i="9"/>
  <c r="L247" i="9"/>
  <c r="F247" i="9"/>
  <c r="B247" i="9" s="1"/>
  <c r="E247" i="9"/>
  <c r="M246" i="9"/>
  <c r="L246" i="9"/>
  <c r="F246" i="9" s="1"/>
  <c r="B246" i="9" s="1"/>
  <c r="E246" i="9"/>
  <c r="M245" i="9"/>
  <c r="F245" i="9" s="1"/>
  <c r="L245" i="9"/>
  <c r="E245" i="9"/>
  <c r="B245" i="9"/>
  <c r="M244" i="9"/>
  <c r="L244" i="9"/>
  <c r="E244" i="9"/>
  <c r="M243" i="9"/>
  <c r="L243" i="9"/>
  <c r="F243" i="9"/>
  <c r="B243" i="9" s="1"/>
  <c r="E243" i="9"/>
  <c r="M242" i="9"/>
  <c r="L242" i="9"/>
  <c r="E242" i="9"/>
  <c r="M241" i="9"/>
  <c r="L241" i="9"/>
  <c r="E241" i="9"/>
  <c r="M240" i="9"/>
  <c r="L240" i="9"/>
  <c r="F240" i="9"/>
  <c r="E240" i="9"/>
  <c r="M239" i="9"/>
  <c r="L239" i="9"/>
  <c r="F239" i="9"/>
  <c r="B239" i="9" s="1"/>
  <c r="E239" i="9"/>
  <c r="M238" i="9"/>
  <c r="L238" i="9"/>
  <c r="E238" i="9"/>
  <c r="M237" i="9"/>
  <c r="L237" i="9"/>
  <c r="E237" i="9"/>
  <c r="M236" i="9"/>
  <c r="L236" i="9"/>
  <c r="E236" i="9"/>
  <c r="M235" i="9"/>
  <c r="L235" i="9"/>
  <c r="F235" i="9"/>
  <c r="B235" i="9" s="1"/>
  <c r="E235" i="9"/>
  <c r="M234" i="9"/>
  <c r="L234" i="9"/>
  <c r="F234" i="9" s="1"/>
  <c r="B234" i="9" s="1"/>
  <c r="E234" i="9"/>
  <c r="M233" i="9"/>
  <c r="L233" i="9"/>
  <c r="F233" i="9" s="1"/>
  <c r="B233" i="9" s="1"/>
  <c r="E233" i="9"/>
  <c r="M232" i="9"/>
  <c r="L232" i="9"/>
  <c r="F232" i="9"/>
  <c r="E232" i="9"/>
  <c r="B232" i="9" s="1"/>
  <c r="M231" i="9"/>
  <c r="L231" i="9"/>
  <c r="F231" i="9"/>
  <c r="B231" i="9" s="1"/>
  <c r="E231" i="9"/>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F175" i="9"/>
  <c r="G174" i="9"/>
  <c r="E174" i="9" s="1"/>
  <c r="B174" i="9" s="1"/>
  <c r="F174" i="9"/>
  <c r="H173" i="9"/>
  <c r="E173" i="9" s="1"/>
  <c r="G173" i="9"/>
  <c r="F173" i="9"/>
  <c r="B173" i="9"/>
  <c r="H172" i="9"/>
  <c r="G172" i="9"/>
  <c r="F172" i="9"/>
  <c r="E172" i="9"/>
  <c r="B172" i="9" s="1"/>
  <c r="H171" i="9"/>
  <c r="G171" i="9"/>
  <c r="E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G165" i="9"/>
  <c r="F165" i="9"/>
  <c r="B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F155" i="9"/>
  <c r="H154" i="9"/>
  <c r="G154" i="9"/>
  <c r="E154" i="9" s="1"/>
  <c r="B154" i="9" s="1"/>
  <c r="F154" i="9"/>
  <c r="H153" i="9"/>
  <c r="E153" i="9" s="1"/>
  <c r="B153" i="9" s="1"/>
  <c r="G153" i="9"/>
  <c r="F153" i="9"/>
  <c r="H152" i="9"/>
  <c r="G152" i="9"/>
  <c r="F152" i="9"/>
  <c r="E152" i="9"/>
  <c r="B152" i="9" s="1"/>
  <c r="H151" i="9"/>
  <c r="G151" i="9"/>
  <c r="E151" i="9" s="1"/>
  <c r="F151" i="9"/>
  <c r="H150" i="9"/>
  <c r="G150" i="9"/>
  <c r="E150" i="9" s="1"/>
  <c r="B150" i="9" s="1"/>
  <c r="F150" i="9"/>
  <c r="H149" i="9"/>
  <c r="E149" i="9" s="1"/>
  <c r="B149" i="9" s="1"/>
  <c r="G149" i="9"/>
  <c r="F149" i="9"/>
  <c r="H148" i="9"/>
  <c r="G148" i="9"/>
  <c r="F148" i="9"/>
  <c r="E148" i="9"/>
  <c r="B148" i="9" s="1"/>
  <c r="H147" i="9"/>
  <c r="G147" i="9"/>
  <c r="E147" i="9" s="1"/>
  <c r="F147" i="9"/>
  <c r="H146" i="9"/>
  <c r="G146" i="9"/>
  <c r="E146" i="9" s="1"/>
  <c r="B146" i="9" s="1"/>
  <c r="F146" i="9"/>
  <c r="H145" i="9"/>
  <c r="E145" i="9" s="1"/>
  <c r="B145" i="9" s="1"/>
  <c r="G145" i="9"/>
  <c r="F145" i="9"/>
  <c r="H144" i="9"/>
  <c r="G144" i="9"/>
  <c r="F144" i="9"/>
  <c r="E144" i="9"/>
  <c r="B144" i="9" s="1"/>
  <c r="H143" i="9"/>
  <c r="G143" i="9"/>
  <c r="E143" i="9" s="1"/>
  <c r="F143" i="9"/>
  <c r="H142" i="9"/>
  <c r="G142" i="9"/>
  <c r="E142" i="9" s="1"/>
  <c r="B142" i="9" s="1"/>
  <c r="F142" i="9"/>
  <c r="H141" i="9"/>
  <c r="E141" i="9" s="1"/>
  <c r="B141" i="9" s="1"/>
  <c r="G141" i="9"/>
  <c r="F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B126" i="9" s="1"/>
  <c r="F126" i="9"/>
  <c r="H125" i="9"/>
  <c r="E125" i="9" s="1"/>
  <c r="B125" i="9" s="1"/>
  <c r="G125" i="9"/>
  <c r="F125" i="9"/>
  <c r="H124" i="9"/>
  <c r="G124" i="9"/>
  <c r="F124" i="9"/>
  <c r="E124" i="9"/>
  <c r="B124" i="9" s="1"/>
  <c r="H123" i="9"/>
  <c r="G123" i="9"/>
  <c r="E123" i="9" s="1"/>
  <c r="F123" i="9"/>
  <c r="H122" i="9"/>
  <c r="G122" i="9"/>
  <c r="E122" i="9" s="1"/>
  <c r="B122" i="9" s="1"/>
  <c r="F122" i="9"/>
  <c r="H121" i="9"/>
  <c r="E121" i="9" s="1"/>
  <c r="B121" i="9" s="1"/>
  <c r="G121" i="9"/>
  <c r="F121" i="9"/>
  <c r="H120" i="9"/>
  <c r="G120" i="9"/>
  <c r="F120" i="9"/>
  <c r="E120" i="9"/>
  <c r="B120" i="9" s="1"/>
  <c r="H119" i="9"/>
  <c r="G119" i="9"/>
  <c r="E119" i="9" s="1"/>
  <c r="F119" i="9"/>
  <c r="H118" i="9"/>
  <c r="G118" i="9"/>
  <c r="E118" i="9" s="1"/>
  <c r="B118" i="9" s="1"/>
  <c r="F118" i="9"/>
  <c r="H117" i="9"/>
  <c r="E117" i="9" s="1"/>
  <c r="B117" i="9" s="1"/>
  <c r="G117" i="9"/>
  <c r="F117" i="9"/>
  <c r="H116" i="9"/>
  <c r="G116" i="9"/>
  <c r="F116" i="9"/>
  <c r="E116" i="9"/>
  <c r="B116" i="9" s="1"/>
  <c r="H115" i="9"/>
  <c r="G115" i="9"/>
  <c r="E115" i="9" s="1"/>
  <c r="F115" i="9"/>
  <c r="H114" i="9"/>
  <c r="G114" i="9"/>
  <c r="E114" i="9" s="1"/>
  <c r="B114" i="9" s="1"/>
  <c r="F114" i="9"/>
  <c r="H113" i="9"/>
  <c r="E113" i="9" s="1"/>
  <c r="B113" i="9" s="1"/>
  <c r="G113" i="9"/>
  <c r="F113" i="9"/>
  <c r="H112" i="9"/>
  <c r="G112" i="9"/>
  <c r="F112" i="9"/>
  <c r="E112" i="9"/>
  <c r="B112" i="9" s="1"/>
  <c r="H111" i="9"/>
  <c r="G111" i="9"/>
  <c r="E111" i="9" s="1"/>
  <c r="F111" i="9"/>
  <c r="H110" i="9"/>
  <c r="G110" i="9"/>
  <c r="E110" i="9" s="1"/>
  <c r="B110" i="9" s="1"/>
  <c r="F110" i="9"/>
  <c r="H109" i="9"/>
  <c r="E109" i="9" s="1"/>
  <c r="B109" i="9" s="1"/>
  <c r="G109" i="9"/>
  <c r="F109" i="9"/>
  <c r="H108" i="9"/>
  <c r="G108" i="9"/>
  <c r="F108" i="9"/>
  <c r="E108" i="9"/>
  <c r="B108" i="9" s="1"/>
  <c r="H107" i="9"/>
  <c r="G107" i="9"/>
  <c r="E107" i="9" s="1"/>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F94" i="9"/>
  <c r="B94" i="9"/>
  <c r="H93" i="9"/>
  <c r="G93" i="9"/>
  <c r="F93" i="9"/>
  <c r="E93" i="9"/>
  <c r="B93" i="9" s="1"/>
  <c r="H92" i="9"/>
  <c r="G92" i="9"/>
  <c r="E92" i="9" s="1"/>
  <c r="F92" i="9"/>
  <c r="H91" i="9"/>
  <c r="G91" i="9"/>
  <c r="E91" i="9" s="1"/>
  <c r="B91" i="9" s="1"/>
  <c r="F91" i="9"/>
  <c r="H90" i="9"/>
  <c r="E90" i="9" s="1"/>
  <c r="B90" i="9" s="1"/>
  <c r="G90" i="9"/>
  <c r="F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F84" i="9"/>
  <c r="H83" i="9"/>
  <c r="G83" i="9"/>
  <c r="E83" i="9" s="1"/>
  <c r="B83" i="9" s="1"/>
  <c r="F83" i="9"/>
  <c r="H82" i="9"/>
  <c r="E82" i="9" s="1"/>
  <c r="B82" i="9" s="1"/>
  <c r="G82" i="9"/>
  <c r="F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F76" i="9"/>
  <c r="H75" i="9"/>
  <c r="G75" i="9"/>
  <c r="E75" i="9" s="1"/>
  <c r="B75" i="9" s="1"/>
  <c r="F75" i="9"/>
  <c r="H74" i="9"/>
  <c r="E74" i="9" s="1"/>
  <c r="B74" i="9" s="1"/>
  <c r="G74" i="9"/>
  <c r="F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F68" i="9"/>
  <c r="H67" i="9"/>
  <c r="G67" i="9"/>
  <c r="E67" i="9" s="1"/>
  <c r="B67" i="9" s="1"/>
  <c r="F67" i="9"/>
  <c r="H66" i="9"/>
  <c r="E66" i="9" s="1"/>
  <c r="B66" i="9" s="1"/>
  <c r="G66" i="9"/>
  <c r="F66" i="9"/>
  <c r="H65" i="9"/>
  <c r="G65" i="9"/>
  <c r="F65" i="9"/>
  <c r="E65" i="9"/>
  <c r="B65" i="9" s="1"/>
  <c r="H64" i="9"/>
  <c r="G64" i="9"/>
  <c r="E64" i="9" s="1"/>
  <c r="F64" i="9"/>
  <c r="H63" i="9"/>
  <c r="G63" i="9"/>
  <c r="E63" i="9" s="1"/>
  <c r="B63" i="9" s="1"/>
  <c r="F63" i="9"/>
  <c r="H62" i="9"/>
  <c r="E62" i="9" s="1"/>
  <c r="B62" i="9" s="1"/>
  <c r="G62" i="9"/>
  <c r="F62" i="9"/>
  <c r="H61" i="9"/>
  <c r="G61" i="9"/>
  <c r="F61" i="9"/>
  <c r="E61" i="9"/>
  <c r="B61" i="9" s="1"/>
  <c r="H60" i="9"/>
  <c r="G60" i="9"/>
  <c r="E60" i="9" s="1"/>
  <c r="F60" i="9"/>
  <c r="H59" i="9"/>
  <c r="G59" i="9"/>
  <c r="E59" i="9" s="1"/>
  <c r="B59" i="9" s="1"/>
  <c r="F59" i="9"/>
  <c r="H58" i="9"/>
  <c r="E58" i="9" s="1"/>
  <c r="B58" i="9" s="1"/>
  <c r="G58" i="9"/>
  <c r="F58" i="9"/>
  <c r="H57" i="9"/>
  <c r="G57" i="9"/>
  <c r="F57" i="9"/>
  <c r="H56" i="9"/>
  <c r="G56" i="9"/>
  <c r="E56" i="9" s="1"/>
  <c r="F56" i="9"/>
  <c r="H55" i="9"/>
  <c r="G55" i="9"/>
  <c r="F55" i="9"/>
  <c r="H54" i="9"/>
  <c r="E54" i="9" s="1"/>
  <c r="B54" i="9" s="1"/>
  <c r="G54" i="9"/>
  <c r="F54" i="9"/>
  <c r="H53" i="9"/>
  <c r="E53" i="9" s="1"/>
  <c r="B53" i="9" s="1"/>
  <c r="G53" i="9"/>
  <c r="F53" i="9"/>
  <c r="H52" i="9"/>
  <c r="G52" i="9"/>
  <c r="E52" i="9" s="1"/>
  <c r="F52" i="9"/>
  <c r="H51" i="9"/>
  <c r="G51" i="9"/>
  <c r="E51" i="9" s="1"/>
  <c r="B51" i="9" s="1"/>
  <c r="F51" i="9"/>
  <c r="H50" i="9"/>
  <c r="E50" i="9" s="1"/>
  <c r="B50" i="9" s="1"/>
  <c r="G50" i="9"/>
  <c r="F50" i="9"/>
  <c r="H49" i="9"/>
  <c r="E49" i="9" s="1"/>
  <c r="B49" i="9" s="1"/>
  <c r="G49" i="9"/>
  <c r="F49" i="9"/>
  <c r="H48" i="9"/>
  <c r="G48" i="9"/>
  <c r="E48" i="9" s="1"/>
  <c r="F48" i="9"/>
  <c r="H47" i="9"/>
  <c r="G47" i="9"/>
  <c r="E47" i="9" s="1"/>
  <c r="B47" i="9" s="1"/>
  <c r="F47" i="9"/>
  <c r="H46" i="9"/>
  <c r="E46" i="9" s="1"/>
  <c r="B46" i="9" s="1"/>
  <c r="G46" i="9"/>
  <c r="F46" i="9"/>
  <c r="H45" i="9"/>
  <c r="G45" i="9"/>
  <c r="F45" i="9"/>
  <c r="E45" i="9"/>
  <c r="B45" i="9" s="1"/>
  <c r="H44" i="9"/>
  <c r="G44" i="9"/>
  <c r="E44" i="9" s="1"/>
  <c r="F44" i="9"/>
  <c r="H43" i="9"/>
  <c r="G43" i="9"/>
  <c r="E43" i="9" s="1"/>
  <c r="B43" i="9" s="1"/>
  <c r="F43" i="9"/>
  <c r="H42" i="9"/>
  <c r="E42" i="9" s="1"/>
  <c r="B42" i="9" s="1"/>
  <c r="G42" i="9"/>
  <c r="F42" i="9"/>
  <c r="H41" i="9"/>
  <c r="G41" i="9"/>
  <c r="F41" i="9"/>
  <c r="E41" i="9"/>
  <c r="B41" i="9" s="1"/>
  <c r="H40" i="9"/>
  <c r="G40" i="9"/>
  <c r="E40" i="9" s="1"/>
  <c r="F40" i="9"/>
  <c r="H39" i="9"/>
  <c r="G39" i="9"/>
  <c r="E39" i="9" s="1"/>
  <c r="B39" i="9" s="1"/>
  <c r="F39" i="9"/>
  <c r="H38" i="9"/>
  <c r="E38" i="9" s="1"/>
  <c r="B38" i="9" s="1"/>
  <c r="G38" i="9"/>
  <c r="F38" i="9"/>
  <c r="H37" i="9"/>
  <c r="G37" i="9"/>
  <c r="E37" i="9" s="1"/>
  <c r="B37" i="9" s="1"/>
  <c r="F37" i="9"/>
  <c r="H36" i="9"/>
  <c r="G36" i="9"/>
  <c r="F36" i="9"/>
  <c r="H35" i="9"/>
  <c r="G35" i="9"/>
  <c r="E35" i="9" s="1"/>
  <c r="B35" i="9" s="1"/>
  <c r="F35" i="9"/>
  <c r="H34" i="9"/>
  <c r="E34" i="9" s="1"/>
  <c r="B34" i="9" s="1"/>
  <c r="G34" i="9"/>
  <c r="F34" i="9"/>
  <c r="H33" i="9"/>
  <c r="G33" i="9"/>
  <c r="F33" i="9"/>
  <c r="E33" i="9"/>
  <c r="B33" i="9" s="1"/>
  <c r="H32" i="9"/>
  <c r="G32" i="9"/>
  <c r="E32" i="9" s="1"/>
  <c r="F32" i="9"/>
  <c r="H31" i="9"/>
  <c r="G31" i="9"/>
  <c r="F31" i="9"/>
  <c r="H30" i="9"/>
  <c r="E30" i="9" s="1"/>
  <c r="B30" i="9" s="1"/>
  <c r="G30" i="9"/>
  <c r="F30" i="9"/>
  <c r="H29" i="9"/>
  <c r="G29" i="9"/>
  <c r="F29" i="9"/>
  <c r="E29" i="9"/>
  <c r="B29" i="9" s="1"/>
  <c r="H28" i="9"/>
  <c r="G28" i="9"/>
  <c r="E28" i="9" s="1"/>
  <c r="F28" i="9"/>
  <c r="H27" i="9"/>
  <c r="G27" i="9"/>
  <c r="E27" i="9" s="1"/>
  <c r="B27" i="9" s="1"/>
  <c r="F27" i="9"/>
  <c r="H26" i="9"/>
  <c r="E26" i="9" s="1"/>
  <c r="B26" i="9" s="1"/>
  <c r="G26" i="9"/>
  <c r="F26" i="9"/>
  <c r="H25" i="9"/>
  <c r="G25" i="9"/>
  <c r="F25" i="9"/>
  <c r="E25" i="9"/>
  <c r="B25" i="9" s="1"/>
  <c r="F24" i="9"/>
  <c r="F4" i="9"/>
  <c r="O3" i="9"/>
  <c r="G296" i="9" s="1"/>
  <c r="E296" i="9" s="1"/>
  <c r="I3" i="9"/>
  <c r="H3" i="9"/>
  <c r="G3" i="9"/>
  <c r="D104" i="8"/>
  <c r="C1681" i="1" s="1"/>
  <c r="H1681" i="1" s="1"/>
  <c r="D97" i="8"/>
  <c r="D92" i="8"/>
  <c r="D87" i="8"/>
  <c r="D82" i="8"/>
  <c r="D77" i="8"/>
  <c r="D72" i="8"/>
  <c r="D67" i="8"/>
  <c r="D62" i="8"/>
  <c r="D57" i="8"/>
  <c r="D52" i="8"/>
  <c r="D46" i="8"/>
  <c r="D37" i="8"/>
  <c r="D27" i="8"/>
  <c r="D25" i="8" s="1"/>
  <c r="C1602" i="1" s="1"/>
  <c r="D18" i="8"/>
  <c r="D8" i="8"/>
  <c r="C1585" i="1" s="1"/>
  <c r="D6" i="8"/>
  <c r="C1583" i="1" s="1"/>
  <c r="E44" i="7"/>
  <c r="D44" i="7"/>
  <c r="E39" i="7"/>
  <c r="D39" i="7"/>
  <c r="D38" i="7" s="1"/>
  <c r="E38" i="7"/>
  <c r="E30" i="7"/>
  <c r="D30" i="7"/>
  <c r="E23" i="7"/>
  <c r="E22" i="7" s="1"/>
  <c r="D23" i="7"/>
  <c r="D22" i="7"/>
  <c r="E14" i="7"/>
  <c r="D14" i="7"/>
  <c r="E7" i="7"/>
  <c r="E6" i="7" s="1"/>
  <c r="D1539" i="1"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510" i="1" s="1"/>
  <c r="D115" i="6"/>
  <c r="F113" i="6"/>
  <c r="F112" i="6"/>
  <c r="F111" i="6"/>
  <c r="F110" i="6"/>
  <c r="F109" i="6"/>
  <c r="F108" i="6"/>
  <c r="F107" i="6"/>
  <c r="E107" i="6"/>
  <c r="D107" i="6"/>
  <c r="F106" i="6"/>
  <c r="F105" i="6"/>
  <c r="F104" i="6"/>
  <c r="F103" i="6"/>
  <c r="F102" i="6"/>
  <c r="F101" i="6"/>
  <c r="F100" i="6"/>
  <c r="E99" i="6"/>
  <c r="E89" i="6" s="1"/>
  <c r="D99" i="6"/>
  <c r="F99" i="6" s="1"/>
  <c r="F98" i="6"/>
  <c r="F97" i="6"/>
  <c r="F96" i="6"/>
  <c r="F95" i="6"/>
  <c r="E94" i="6"/>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F264" i="5"/>
  <c r="E264" i="5"/>
  <c r="D264" i="5"/>
  <c r="F263" i="5"/>
  <c r="F262" i="5"/>
  <c r="F261" i="5"/>
  <c r="E260" i="5"/>
  <c r="D1264" i="1" s="1"/>
  <c r="D260" i="5"/>
  <c r="F259" i="5"/>
  <c r="F258" i="5"/>
  <c r="F257" i="5"/>
  <c r="F256" i="5"/>
  <c r="E256" i="5"/>
  <c r="D256"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D147"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E71" i="5"/>
  <c r="F71" i="5" s="1"/>
  <c r="D71" i="5"/>
  <c r="E70" i="5"/>
  <c r="D1075" i="1" s="1"/>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G156" i="9" s="1"/>
  <c r="F606" i="4"/>
  <c r="F605" i="4"/>
  <c r="F604" i="4"/>
  <c r="F603" i="4"/>
  <c r="E603" i="4"/>
  <c r="D603" i="4"/>
  <c r="F602" i="4"/>
  <c r="F601" i="4"/>
  <c r="F600" i="4"/>
  <c r="F599" i="4"/>
  <c r="F598" i="4"/>
  <c r="E598" i="4"/>
  <c r="D598" i="4"/>
  <c r="D597" i="4" s="1"/>
  <c r="F597" i="4" s="1"/>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1" i="4"/>
  <c r="F530" i="4"/>
  <c r="E529" i="4"/>
  <c r="D529" i="4"/>
  <c r="F529"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F428" i="4" s="1"/>
  <c r="D428" i="4"/>
  <c r="F427" i="4"/>
  <c r="E427" i="4"/>
  <c r="D427" i="4"/>
  <c r="D648" i="4" s="1"/>
  <c r="F648" i="4" s="1"/>
  <c r="E426" i="4"/>
  <c r="E647" i="4" s="1"/>
  <c r="D641" i="1" s="1"/>
  <c r="D426" i="4"/>
  <c r="D647"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66" i="4"/>
  <c r="D361" i="4" s="1"/>
  <c r="F365" i="4"/>
  <c r="F364" i="4"/>
  <c r="F363" i="4"/>
  <c r="F362" i="4"/>
  <c r="E362" i="4"/>
  <c r="D362" i="4"/>
  <c r="F361"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F320" i="4"/>
  <c r="F319" i="4"/>
  <c r="F318" i="4"/>
  <c r="F317" i="4"/>
  <c r="F316" i="4"/>
  <c r="F315" i="4"/>
  <c r="E314" i="4"/>
  <c r="E309" i="4" s="1"/>
  <c r="D314" i="4"/>
  <c r="D309" i="4" s="1"/>
  <c r="F313" i="4"/>
  <c r="F312" i="4"/>
  <c r="F311" i="4"/>
  <c r="F310" i="4"/>
  <c r="E310" i="4"/>
  <c r="D310" i="4"/>
  <c r="F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E230"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F163" i="4"/>
  <c r="F162" i="4"/>
  <c r="F161" i="4"/>
  <c r="E160" i="4"/>
  <c r="D160" i="4"/>
  <c r="F160" i="4" s="1"/>
  <c r="F159" i="4"/>
  <c r="F158" i="4"/>
  <c r="F157" i="4"/>
  <c r="F156" i="4"/>
  <c r="F155" i="4"/>
  <c r="E154" i="4"/>
  <c r="D150" i="1" s="1"/>
  <c r="D154" i="4"/>
  <c r="F151" i="4"/>
  <c r="F150" i="4"/>
  <c r="F149" i="4"/>
  <c r="F148" i="4"/>
  <c r="F147" i="4"/>
  <c r="F146" i="4"/>
  <c r="F145" i="4"/>
  <c r="F144" i="4"/>
  <c r="F143" i="4"/>
  <c r="F142" i="4"/>
  <c r="F141" i="4"/>
  <c r="E141" i="4"/>
  <c r="D141" i="4"/>
  <c r="F140" i="4"/>
  <c r="E140" i="4"/>
  <c r="D140" i="4"/>
  <c r="F139" i="4"/>
  <c r="F138" i="4"/>
  <c r="F137" i="4"/>
  <c r="F136" i="4"/>
  <c r="E135" i="4"/>
  <c r="E134" i="4" s="1"/>
  <c r="D130" i="1" s="1"/>
  <c r="D135" i="4"/>
  <c r="F133" i="4"/>
  <c r="F132" i="4"/>
  <c r="F131" i="4"/>
  <c r="F130" i="4"/>
  <c r="E129" i="4"/>
  <c r="F129" i="4" s="1"/>
  <c r="D129" i="4"/>
  <c r="F128" i="4"/>
  <c r="F127" i="4"/>
  <c r="E126" i="4"/>
  <c r="D126" i="4"/>
  <c r="F126" i="4" s="1"/>
  <c r="E125"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E7" i="4" s="1"/>
  <c r="D8" i="4"/>
  <c r="F8" i="4" s="1"/>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G1685" i="1"/>
  <c r="C1685" i="1"/>
  <c r="H1685" i="1" s="1"/>
  <c r="C1684" i="1"/>
  <c r="C1683" i="1"/>
  <c r="G1683" i="1" s="1"/>
  <c r="C1682" i="1"/>
  <c r="G1682" i="1" s="1"/>
  <c r="H1680" i="1"/>
  <c r="C1680" i="1"/>
  <c r="G1680" i="1" s="1"/>
  <c r="H1679" i="1"/>
  <c r="G1679" i="1"/>
  <c r="C1679" i="1"/>
  <c r="H1678" i="1"/>
  <c r="C1678" i="1"/>
  <c r="G1678" i="1" s="1"/>
  <c r="G1677" i="1"/>
  <c r="C1677" i="1"/>
  <c r="H1677" i="1" s="1"/>
  <c r="H1676" i="1"/>
  <c r="C1676" i="1"/>
  <c r="G1676" i="1" s="1"/>
  <c r="H1675" i="1"/>
  <c r="G1675" i="1"/>
  <c r="C1675" i="1"/>
  <c r="C1674" i="1"/>
  <c r="G1674" i="1" s="1"/>
  <c r="G1673" i="1"/>
  <c r="C1673" i="1"/>
  <c r="H1673" i="1" s="1"/>
  <c r="C1672" i="1"/>
  <c r="G1672" i="1" s="1"/>
  <c r="H1671" i="1"/>
  <c r="G1671" i="1"/>
  <c r="C1671" i="1"/>
  <c r="C1670" i="1"/>
  <c r="G1669" i="1"/>
  <c r="C1669" i="1"/>
  <c r="H1669" i="1" s="1"/>
  <c r="C1668" i="1"/>
  <c r="H1667" i="1"/>
  <c r="G1667" i="1"/>
  <c r="C1667" i="1"/>
  <c r="H1666" i="1"/>
  <c r="C1666" i="1"/>
  <c r="G1666" i="1" s="1"/>
  <c r="G1665" i="1"/>
  <c r="C1665" i="1"/>
  <c r="H1665" i="1" s="1"/>
  <c r="H1664" i="1"/>
  <c r="C1664" i="1"/>
  <c r="G1664" i="1" s="1"/>
  <c r="H1663" i="1"/>
  <c r="G1663" i="1"/>
  <c r="C1663" i="1"/>
  <c r="H1662" i="1"/>
  <c r="C1662" i="1"/>
  <c r="G1662" i="1" s="1"/>
  <c r="G1661" i="1"/>
  <c r="C1661" i="1"/>
  <c r="H1661" i="1" s="1"/>
  <c r="H1660" i="1"/>
  <c r="C1660" i="1"/>
  <c r="G1660" i="1" s="1"/>
  <c r="H1659" i="1"/>
  <c r="G1659" i="1"/>
  <c r="C1659" i="1"/>
  <c r="C1658" i="1"/>
  <c r="G1658" i="1" s="1"/>
  <c r="G1657" i="1"/>
  <c r="C1657" i="1"/>
  <c r="H1657" i="1" s="1"/>
  <c r="C1656" i="1"/>
  <c r="G1656" i="1" s="1"/>
  <c r="H1655" i="1"/>
  <c r="G1655" i="1"/>
  <c r="C1655" i="1"/>
  <c r="C1654" i="1"/>
  <c r="G1653" i="1"/>
  <c r="C1653" i="1"/>
  <c r="H1653" i="1" s="1"/>
  <c r="C1652" i="1"/>
  <c r="H1651" i="1"/>
  <c r="G1651" i="1"/>
  <c r="C1651" i="1"/>
  <c r="H1650" i="1"/>
  <c r="C1650" i="1"/>
  <c r="G1650" i="1" s="1"/>
  <c r="G1649" i="1"/>
  <c r="C1649" i="1"/>
  <c r="H1649" i="1" s="1"/>
  <c r="H1648" i="1"/>
  <c r="C1648" i="1"/>
  <c r="G1648" i="1" s="1"/>
  <c r="H1647" i="1"/>
  <c r="G1647" i="1"/>
  <c r="C1647" i="1"/>
  <c r="H1646" i="1"/>
  <c r="C1646" i="1"/>
  <c r="G1646" i="1" s="1"/>
  <c r="G1645" i="1"/>
  <c r="C1645" i="1"/>
  <c r="H1645" i="1" s="1"/>
  <c r="H1644" i="1"/>
  <c r="C1644" i="1"/>
  <c r="G1644" i="1" s="1"/>
  <c r="H1643" i="1"/>
  <c r="G1643" i="1"/>
  <c r="C1643" i="1"/>
  <c r="C1642" i="1"/>
  <c r="G1642" i="1" s="1"/>
  <c r="G1641" i="1"/>
  <c r="C1641" i="1"/>
  <c r="H1641" i="1" s="1"/>
  <c r="C1640" i="1"/>
  <c r="G1640" i="1" s="1"/>
  <c r="H1639" i="1"/>
  <c r="G1639" i="1"/>
  <c r="C1639" i="1"/>
  <c r="C1638" i="1"/>
  <c r="G1637" i="1"/>
  <c r="C1637" i="1"/>
  <c r="H1637" i="1" s="1"/>
  <c r="C1636" i="1"/>
  <c r="H1635" i="1"/>
  <c r="G1635" i="1"/>
  <c r="C1635" i="1"/>
  <c r="C1634" i="1"/>
  <c r="G1634" i="1" s="1"/>
  <c r="G1633" i="1"/>
  <c r="C1633" i="1"/>
  <c r="H1633" i="1" s="1"/>
  <c r="H1632" i="1"/>
  <c r="C1632" i="1"/>
  <c r="G1632" i="1" s="1"/>
  <c r="H1631" i="1"/>
  <c r="G1631" i="1"/>
  <c r="C1631" i="1"/>
  <c r="H1630" i="1"/>
  <c r="C1630" i="1"/>
  <c r="G1630" i="1" s="1"/>
  <c r="G1629" i="1"/>
  <c r="C1629" i="1"/>
  <c r="H1629" i="1" s="1"/>
  <c r="H1627" i="1"/>
  <c r="G1627" i="1"/>
  <c r="C1627" i="1"/>
  <c r="C1626" i="1"/>
  <c r="G1626" i="1" s="1"/>
  <c r="G1625" i="1"/>
  <c r="C1625" i="1"/>
  <c r="H1625" i="1" s="1"/>
  <c r="C1624" i="1"/>
  <c r="G1624" i="1" s="1"/>
  <c r="H1623" i="1"/>
  <c r="G1623" i="1"/>
  <c r="C1623" i="1"/>
  <c r="C1620" i="1"/>
  <c r="G1620" i="1" s="1"/>
  <c r="H1619" i="1"/>
  <c r="G1619" i="1"/>
  <c r="C1619" i="1"/>
  <c r="C1618" i="1"/>
  <c r="G1617" i="1"/>
  <c r="C1617" i="1"/>
  <c r="H1617" i="1" s="1"/>
  <c r="C1616" i="1"/>
  <c r="H1615" i="1"/>
  <c r="G1615" i="1"/>
  <c r="C1615" i="1"/>
  <c r="H1614" i="1"/>
  <c r="C1614" i="1"/>
  <c r="G1614" i="1" s="1"/>
  <c r="G1613" i="1"/>
  <c r="C1613" i="1"/>
  <c r="H1613" i="1" s="1"/>
  <c r="H1612" i="1"/>
  <c r="C1612" i="1"/>
  <c r="G1612" i="1" s="1"/>
  <c r="H1611" i="1"/>
  <c r="G1611" i="1"/>
  <c r="C1611" i="1"/>
  <c r="H1610" i="1"/>
  <c r="C1610" i="1"/>
  <c r="G1610" i="1" s="1"/>
  <c r="G1609" i="1"/>
  <c r="C1609" i="1"/>
  <c r="H1609" i="1" s="1"/>
  <c r="H1608" i="1"/>
  <c r="C1608" i="1"/>
  <c r="G1608" i="1" s="1"/>
  <c r="C1607" i="1"/>
  <c r="H1607" i="1" s="1"/>
  <c r="C1606" i="1"/>
  <c r="G1606" i="1" s="1"/>
  <c r="C1605" i="1"/>
  <c r="H1605" i="1" s="1"/>
  <c r="H1603" i="1"/>
  <c r="G1603" i="1"/>
  <c r="C1603" i="1"/>
  <c r="G1601" i="1"/>
  <c r="C1601" i="1"/>
  <c r="H1601" i="1" s="1"/>
  <c r="C1600" i="1"/>
  <c r="H1599" i="1"/>
  <c r="G1599" i="1"/>
  <c r="C1599" i="1"/>
  <c r="H1598" i="1"/>
  <c r="C1598" i="1"/>
  <c r="G1598" i="1" s="1"/>
  <c r="G1597" i="1"/>
  <c r="C1597" i="1"/>
  <c r="H1597" i="1" s="1"/>
  <c r="H1596" i="1"/>
  <c r="C1596" i="1"/>
  <c r="G1596" i="1" s="1"/>
  <c r="H1595" i="1"/>
  <c r="G1595" i="1"/>
  <c r="C1595" i="1"/>
  <c r="C1594" i="1"/>
  <c r="G1594" i="1" s="1"/>
  <c r="G1593" i="1"/>
  <c r="C1593" i="1"/>
  <c r="H1593" i="1" s="1"/>
  <c r="H1592" i="1"/>
  <c r="C1592" i="1"/>
  <c r="G1592" i="1" s="1"/>
  <c r="H1591" i="1"/>
  <c r="G1591" i="1"/>
  <c r="C1591" i="1"/>
  <c r="C1590" i="1"/>
  <c r="G1590" i="1" s="1"/>
  <c r="G1589" i="1"/>
  <c r="C1589" i="1"/>
  <c r="H1589" i="1" s="1"/>
  <c r="C1588" i="1"/>
  <c r="G1588" i="1" s="1"/>
  <c r="H1587" i="1"/>
  <c r="C1587" i="1"/>
  <c r="G1587" i="1" s="1"/>
  <c r="C1586" i="1"/>
  <c r="C1584" i="1"/>
  <c r="H1582" i="1"/>
  <c r="C1582" i="1"/>
  <c r="G1582" i="1" s="1"/>
  <c r="G1581" i="1"/>
  <c r="D1581" i="1"/>
  <c r="C1581" i="1"/>
  <c r="G1580" i="1"/>
  <c r="D1580" i="1"/>
  <c r="C1580" i="1"/>
  <c r="G1579" i="1"/>
  <c r="D1579" i="1"/>
  <c r="C1579" i="1"/>
  <c r="G1578" i="1"/>
  <c r="D1578" i="1"/>
  <c r="C1578" i="1"/>
  <c r="D1577" i="1"/>
  <c r="C1577" i="1"/>
  <c r="D1576" i="1"/>
  <c r="C1576" i="1"/>
  <c r="D1575" i="1"/>
  <c r="C1575" i="1"/>
  <c r="D1574" i="1"/>
  <c r="C1574" i="1"/>
  <c r="D1573" i="1"/>
  <c r="C1573" i="1"/>
  <c r="D1572" i="1"/>
  <c r="C1572" i="1"/>
  <c r="H1572" i="1" s="1"/>
  <c r="G1571" i="1"/>
  <c r="D1571" i="1"/>
  <c r="C1571" i="1"/>
  <c r="H1571" i="1" s="1"/>
  <c r="G1570" i="1"/>
  <c r="D1570" i="1"/>
  <c r="C1570" i="1"/>
  <c r="G1569" i="1"/>
  <c r="D1569" i="1"/>
  <c r="C1569" i="1"/>
  <c r="G1568" i="1"/>
  <c r="D1568" i="1"/>
  <c r="C1568" i="1"/>
  <c r="G1567" i="1"/>
  <c r="D1567" i="1"/>
  <c r="C1567" i="1"/>
  <c r="G1566" i="1"/>
  <c r="D1566" i="1"/>
  <c r="C1566" i="1"/>
  <c r="G1565" i="1"/>
  <c r="D1565" i="1"/>
  <c r="C1565" i="1"/>
  <c r="G1564" i="1"/>
  <c r="D1564" i="1"/>
  <c r="C1564" i="1"/>
  <c r="G1563" i="1"/>
  <c r="D1563" i="1"/>
  <c r="C1563" i="1"/>
  <c r="H1563" i="1" s="1"/>
  <c r="G1562" i="1"/>
  <c r="D1562" i="1"/>
  <c r="C1562" i="1"/>
  <c r="G1561" i="1"/>
  <c r="D1561" i="1"/>
  <c r="C1561" i="1"/>
  <c r="G1560" i="1"/>
  <c r="D1560" i="1"/>
  <c r="C1560" i="1"/>
  <c r="G1559" i="1"/>
  <c r="D1559" i="1"/>
  <c r="C1559" i="1"/>
  <c r="G1558" i="1"/>
  <c r="D1558" i="1"/>
  <c r="C1558" i="1"/>
  <c r="G1557" i="1"/>
  <c r="D1557" i="1"/>
  <c r="C1557" i="1"/>
  <c r="D1556" i="1"/>
  <c r="C1556" i="1"/>
  <c r="D1555" i="1"/>
  <c r="D1554" i="1"/>
  <c r="C1554" i="1"/>
  <c r="D1553" i="1"/>
  <c r="C1553" i="1"/>
  <c r="D1552" i="1"/>
  <c r="C1552" i="1"/>
  <c r="D1551" i="1"/>
  <c r="C1551" i="1"/>
  <c r="D1550" i="1"/>
  <c r="G1550" i="1" s="1"/>
  <c r="C1550" i="1"/>
  <c r="H1549" i="1"/>
  <c r="G1549" i="1"/>
  <c r="I1549" i="1" s="1"/>
  <c r="D1549" i="1"/>
  <c r="C1549" i="1"/>
  <c r="J1549" i="1" s="1"/>
  <c r="D1548" i="1"/>
  <c r="C1548" i="1"/>
  <c r="H1548" i="1" s="1"/>
  <c r="H1547" i="1"/>
  <c r="D1547" i="1"/>
  <c r="G1547" i="1" s="1"/>
  <c r="C1547" i="1"/>
  <c r="J1547" i="1" s="1"/>
  <c r="J1546" i="1"/>
  <c r="D1546" i="1"/>
  <c r="C1546" i="1"/>
  <c r="D1545" i="1"/>
  <c r="C1545" i="1"/>
  <c r="D1544" i="1"/>
  <c r="H1544" i="1" s="1"/>
  <c r="I1544" i="1" s="1"/>
  <c r="C1544" i="1"/>
  <c r="G1544" i="1" s="1"/>
  <c r="J1543" i="1"/>
  <c r="H1543" i="1"/>
  <c r="D1543" i="1"/>
  <c r="G1543" i="1" s="1"/>
  <c r="C1543" i="1"/>
  <c r="D1542" i="1"/>
  <c r="J1542" i="1" s="1"/>
  <c r="C1542" i="1"/>
  <c r="D1541" i="1"/>
  <c r="C1541" i="1"/>
  <c r="D1540"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H1524" i="1" s="1"/>
  <c r="C1524" i="1"/>
  <c r="D1523" i="1"/>
  <c r="H1523" i="1" s="1"/>
  <c r="C1523" i="1"/>
  <c r="D1522" i="1"/>
  <c r="H1522" i="1" s="1"/>
  <c r="C1522" i="1"/>
  <c r="D1521" i="1"/>
  <c r="H1521" i="1" s="1"/>
  <c r="C1521" i="1"/>
  <c r="D1520" i="1"/>
  <c r="H1520" i="1" s="1"/>
  <c r="C1520" i="1"/>
  <c r="D1519" i="1"/>
  <c r="H1519" i="1" s="1"/>
  <c r="C1519" i="1"/>
  <c r="D1518" i="1"/>
  <c r="H1518" i="1" s="1"/>
  <c r="C1518" i="1"/>
  <c r="D1517" i="1"/>
  <c r="H1517" i="1" s="1"/>
  <c r="C1517" i="1"/>
  <c r="D1516" i="1"/>
  <c r="H1516" i="1" s="1"/>
  <c r="C1516" i="1"/>
  <c r="D1515" i="1"/>
  <c r="H1515" i="1" s="1"/>
  <c r="C1515" i="1"/>
  <c r="D1514" i="1"/>
  <c r="H1514" i="1" s="1"/>
  <c r="C1514" i="1"/>
  <c r="D1513" i="1"/>
  <c r="H1513" i="1" s="1"/>
  <c r="C1513" i="1"/>
  <c r="D1512" i="1"/>
  <c r="H1512" i="1" s="1"/>
  <c r="C1512" i="1"/>
  <c r="C1511" i="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D1485" i="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C1458" i="1"/>
  <c r="G1458" i="1" s="1"/>
  <c r="H1457" i="1"/>
  <c r="D1457" i="1"/>
  <c r="C1457" i="1"/>
  <c r="G1457" i="1" s="1"/>
  <c r="H1456" i="1"/>
  <c r="D1456" i="1"/>
  <c r="C1456" i="1"/>
  <c r="G1456" i="1" s="1"/>
  <c r="H1455" i="1"/>
  <c r="D1455" i="1"/>
  <c r="C1455" i="1"/>
  <c r="G1455" i="1" s="1"/>
  <c r="H1454" i="1"/>
  <c r="D1454" i="1"/>
  <c r="C1454" i="1"/>
  <c r="G1454" i="1" s="1"/>
  <c r="H1453" i="1"/>
  <c r="D1453" i="1"/>
  <c r="C1453" i="1"/>
  <c r="G1453" i="1" s="1"/>
  <c r="H1452" i="1"/>
  <c r="D1452" i="1"/>
  <c r="C1452" i="1"/>
  <c r="G1452" i="1" s="1"/>
  <c r="H1451" i="1"/>
  <c r="D1451" i="1"/>
  <c r="C1451" i="1"/>
  <c r="G1451" i="1" s="1"/>
  <c r="H1450" i="1"/>
  <c r="D1450" i="1"/>
  <c r="C1450" i="1"/>
  <c r="G1450" i="1" s="1"/>
  <c r="H1449" i="1"/>
  <c r="D1449" i="1"/>
  <c r="C1449" i="1"/>
  <c r="G1449" i="1" s="1"/>
  <c r="H1448" i="1"/>
  <c r="D1448" i="1"/>
  <c r="C1448" i="1"/>
  <c r="G1448" i="1" s="1"/>
  <c r="H1447" i="1"/>
  <c r="D1447" i="1"/>
  <c r="C1447" i="1"/>
  <c r="G1447" i="1" s="1"/>
  <c r="H1446" i="1"/>
  <c r="D1446" i="1"/>
  <c r="C1446" i="1"/>
  <c r="G1446" i="1" s="1"/>
  <c r="H1445" i="1"/>
  <c r="D1445" i="1"/>
  <c r="C1445" i="1"/>
  <c r="G1445" i="1" s="1"/>
  <c r="H1444" i="1"/>
  <c r="D1444" i="1"/>
  <c r="C1444" i="1"/>
  <c r="G1444" i="1" s="1"/>
  <c r="H1443" i="1"/>
  <c r="D1443" i="1"/>
  <c r="C1443" i="1"/>
  <c r="G1443" i="1" s="1"/>
  <c r="H1442" i="1"/>
  <c r="D1442" i="1"/>
  <c r="C1442" i="1"/>
  <c r="G1442" i="1" s="1"/>
  <c r="H1441" i="1"/>
  <c r="D1441" i="1"/>
  <c r="C1441" i="1"/>
  <c r="G1441" i="1" s="1"/>
  <c r="H1440" i="1"/>
  <c r="D1440" i="1"/>
  <c r="C1440" i="1"/>
  <c r="G1440" i="1" s="1"/>
  <c r="H1439" i="1"/>
  <c r="D1439" i="1"/>
  <c r="C1439" i="1"/>
  <c r="G1439" i="1" s="1"/>
  <c r="H1438" i="1"/>
  <c r="D1438" i="1"/>
  <c r="C1438" i="1"/>
  <c r="G1438" i="1" s="1"/>
  <c r="H1437" i="1"/>
  <c r="D1437" i="1"/>
  <c r="C1437" i="1"/>
  <c r="G1437" i="1" s="1"/>
  <c r="H1436" i="1"/>
  <c r="D1436" i="1"/>
  <c r="C1436" i="1"/>
  <c r="G1436" i="1" s="1"/>
  <c r="H1435" i="1"/>
  <c r="D1435" i="1"/>
  <c r="C1435" i="1"/>
  <c r="G1435" i="1" s="1"/>
  <c r="H1434" i="1"/>
  <c r="D1434" i="1"/>
  <c r="C1434" i="1"/>
  <c r="G1434" i="1" s="1"/>
  <c r="H1433" i="1"/>
  <c r="D1433" i="1"/>
  <c r="C1433" i="1"/>
  <c r="G1433" i="1" s="1"/>
  <c r="H1432" i="1"/>
  <c r="D1432" i="1"/>
  <c r="C1432" i="1"/>
  <c r="G1432" i="1" s="1"/>
  <c r="D1431" i="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H1411" i="1"/>
  <c r="D1411" i="1"/>
  <c r="C1411" i="1"/>
  <c r="G1411" i="1" s="1"/>
  <c r="H1410" i="1"/>
  <c r="D1410" i="1"/>
  <c r="C1410" i="1"/>
  <c r="G1410" i="1" s="1"/>
  <c r="H1409" i="1"/>
  <c r="D1409" i="1"/>
  <c r="C1409" i="1"/>
  <c r="G1409" i="1" s="1"/>
  <c r="H1408" i="1"/>
  <c r="D1408" i="1"/>
  <c r="C1408" i="1"/>
  <c r="G1408" i="1" s="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D1401" i="1"/>
  <c r="H1400" i="1"/>
  <c r="D1400" i="1"/>
  <c r="C1400" i="1"/>
  <c r="G1400" i="1" s="1"/>
  <c r="H1399" i="1"/>
  <c r="D1399" i="1"/>
  <c r="C1399" i="1"/>
  <c r="G1399" i="1" s="1"/>
  <c r="H1398" i="1"/>
  <c r="D1398" i="1"/>
  <c r="C1398" i="1"/>
  <c r="G1398" i="1" s="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D1390" i="1"/>
  <c r="C1390" i="1"/>
  <c r="G1390" i="1" s="1"/>
  <c r="D1389" i="1"/>
  <c r="C1389" i="1"/>
  <c r="G1389" i="1" s="1"/>
  <c r="D1388" i="1"/>
  <c r="C1388" i="1"/>
  <c r="H1388" i="1" s="1"/>
  <c r="D1387" i="1"/>
  <c r="H1387" i="1" s="1"/>
  <c r="C1387" i="1"/>
  <c r="D1386" i="1"/>
  <c r="C1386" i="1"/>
  <c r="G1386" i="1" s="1"/>
  <c r="D1385" i="1"/>
  <c r="H1385" i="1" s="1"/>
  <c r="C1385" i="1"/>
  <c r="G1385" i="1" s="1"/>
  <c r="D1384" i="1"/>
  <c r="C1384" i="1"/>
  <c r="G1384" i="1" s="1"/>
  <c r="H1383" i="1"/>
  <c r="D1383" i="1"/>
  <c r="C1383" i="1"/>
  <c r="G1383" i="1" s="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G1359" i="1" s="1"/>
  <c r="H1358" i="1"/>
  <c r="D1358" i="1"/>
  <c r="C1358" i="1"/>
  <c r="G1358" i="1" s="1"/>
  <c r="H1357" i="1"/>
  <c r="D1357" i="1"/>
  <c r="C1357" i="1"/>
  <c r="G1357" i="1" s="1"/>
  <c r="H1356" i="1"/>
  <c r="D1356" i="1"/>
  <c r="C1356" i="1"/>
  <c r="G1356" i="1" s="1"/>
  <c r="H1355" i="1"/>
  <c r="D1355" i="1"/>
  <c r="C1355" i="1"/>
  <c r="G1355" i="1" s="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H1342" i="1"/>
  <c r="D1342" i="1"/>
  <c r="C1342" i="1"/>
  <c r="G1342" i="1" s="1"/>
  <c r="H1341" i="1"/>
  <c r="D1341" i="1"/>
  <c r="C1341" i="1"/>
  <c r="G1341" i="1" s="1"/>
  <c r="H1340" i="1"/>
  <c r="D1340" i="1"/>
  <c r="C1340" i="1"/>
  <c r="D1339" i="1"/>
  <c r="H1339" i="1" s="1"/>
  <c r="C1339" i="1"/>
  <c r="G1339" i="1" s="1"/>
  <c r="D1338" i="1"/>
  <c r="H1338" i="1" s="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9" i="1"/>
  <c r="D1329" i="1"/>
  <c r="C1329" i="1"/>
  <c r="G1329"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D1311" i="1"/>
  <c r="H1311" i="1" s="1"/>
  <c r="C1311" i="1"/>
  <c r="G1311" i="1" s="1"/>
  <c r="H1310" i="1"/>
  <c r="D1310" i="1"/>
  <c r="C1310" i="1"/>
  <c r="G1310" i="1" s="1"/>
  <c r="H1309" i="1"/>
  <c r="D1309" i="1"/>
  <c r="C1309" i="1"/>
  <c r="G1309" i="1" s="1"/>
  <c r="H1308" i="1"/>
  <c r="D1308" i="1"/>
  <c r="C1308" i="1"/>
  <c r="G1308" i="1" s="1"/>
  <c r="H1307" i="1"/>
  <c r="D1307" i="1"/>
  <c r="C1307" i="1"/>
  <c r="G1307" i="1" s="1"/>
  <c r="D1306" i="1"/>
  <c r="H1306" i="1" s="1"/>
  <c r="C1306" i="1"/>
  <c r="G1306" i="1" s="1"/>
  <c r="D1305" i="1"/>
  <c r="H1305" i="1" s="1"/>
  <c r="C1305" i="1"/>
  <c r="H1304" i="1"/>
  <c r="D1304" i="1"/>
  <c r="C1304" i="1"/>
  <c r="G1304" i="1" s="1"/>
  <c r="H1303" i="1"/>
  <c r="D1303" i="1"/>
  <c r="C1303" i="1"/>
  <c r="G1303" i="1" s="1"/>
  <c r="D1302" i="1"/>
  <c r="H1302" i="1" s="1"/>
  <c r="C1302" i="1"/>
  <c r="G1302" i="1" s="1"/>
  <c r="D1301" i="1"/>
  <c r="C1301" i="1"/>
  <c r="G1301" i="1" s="1"/>
  <c r="D1300" i="1"/>
  <c r="H1300" i="1" s="1"/>
  <c r="C1300" i="1"/>
  <c r="D1299" i="1"/>
  <c r="H1299" i="1" s="1"/>
  <c r="C1299" i="1"/>
  <c r="D1298" i="1"/>
  <c r="C1298" i="1"/>
  <c r="D1297" i="1"/>
  <c r="C1297" i="1"/>
  <c r="G1297" i="1" s="1"/>
  <c r="H1296" i="1"/>
  <c r="D1296" i="1"/>
  <c r="C1296" i="1"/>
  <c r="G1296" i="1" s="1"/>
  <c r="D1295" i="1"/>
  <c r="H1295" i="1" s="1"/>
  <c r="C1295" i="1"/>
  <c r="D1294" i="1"/>
  <c r="C1294" i="1"/>
  <c r="D1293" i="1"/>
  <c r="C1293" i="1"/>
  <c r="G1293" i="1" s="1"/>
  <c r="D1292" i="1"/>
  <c r="H1292" i="1" s="1"/>
  <c r="C1292" i="1"/>
  <c r="D1291" i="1"/>
  <c r="C1291" i="1"/>
  <c r="D1290" i="1"/>
  <c r="C1290" i="1"/>
  <c r="D1289" i="1"/>
  <c r="C1289" i="1"/>
  <c r="G1289" i="1" s="1"/>
  <c r="H1288" i="1"/>
  <c r="D1288" i="1"/>
  <c r="C1288" i="1"/>
  <c r="G1288" i="1" s="1"/>
  <c r="D1287" i="1"/>
  <c r="H1287" i="1" s="1"/>
  <c r="C1287" i="1"/>
  <c r="D1286" i="1"/>
  <c r="C1286" i="1"/>
  <c r="D1285" i="1"/>
  <c r="C1285" i="1"/>
  <c r="G1285" i="1" s="1"/>
  <c r="H1284" i="1"/>
  <c r="D1284" i="1"/>
  <c r="C1284" i="1"/>
  <c r="G1284" i="1" s="1"/>
  <c r="D1283" i="1"/>
  <c r="H1283" i="1" s="1"/>
  <c r="C1283" i="1"/>
  <c r="D1282" i="1"/>
  <c r="C1282" i="1"/>
  <c r="D1281" i="1"/>
  <c r="C1281" i="1"/>
  <c r="D1280" i="1"/>
  <c r="H1280" i="1" s="1"/>
  <c r="C1280" i="1"/>
  <c r="D1279" i="1"/>
  <c r="H1279" i="1" s="1"/>
  <c r="C1279" i="1"/>
  <c r="C1278" i="1"/>
  <c r="D1277" i="1"/>
  <c r="C1277" i="1"/>
  <c r="H1276" i="1"/>
  <c r="D1276" i="1"/>
  <c r="C1276" i="1"/>
  <c r="G1276" i="1" s="1"/>
  <c r="D1275" i="1"/>
  <c r="H1275" i="1" s="1"/>
  <c r="C1275" i="1"/>
  <c r="D1274" i="1"/>
  <c r="C1274" i="1"/>
  <c r="D1273" i="1"/>
  <c r="C1273" i="1"/>
  <c r="H1272" i="1"/>
  <c r="D1272" i="1"/>
  <c r="C1272" i="1"/>
  <c r="G1272" i="1" s="1"/>
  <c r="H1271" i="1"/>
  <c r="D1271" i="1"/>
  <c r="C1271" i="1"/>
  <c r="D1270" i="1"/>
  <c r="C1270" i="1"/>
  <c r="D1269" i="1"/>
  <c r="C1269" i="1"/>
  <c r="H1268" i="1"/>
  <c r="D1268" i="1"/>
  <c r="C1268" i="1"/>
  <c r="G1268" i="1" s="1"/>
  <c r="D1267" i="1"/>
  <c r="H1267" i="1" s="1"/>
  <c r="C1267" i="1"/>
  <c r="D1266" i="1"/>
  <c r="C1266" i="1"/>
  <c r="D1265" i="1"/>
  <c r="C1265" i="1"/>
  <c r="D1263" i="1"/>
  <c r="H1263" i="1" s="1"/>
  <c r="C1263" i="1"/>
  <c r="D1262" i="1"/>
  <c r="C1262" i="1"/>
  <c r="D1261" i="1"/>
  <c r="C1261" i="1"/>
  <c r="H1260" i="1"/>
  <c r="D1260" i="1"/>
  <c r="C1260" i="1"/>
  <c r="G1260" i="1" s="1"/>
  <c r="D1258" i="1"/>
  <c r="C1258" i="1"/>
  <c r="D1257" i="1"/>
  <c r="C1257" i="1"/>
  <c r="D1256" i="1"/>
  <c r="H1256" i="1" s="1"/>
  <c r="C1256" i="1"/>
  <c r="G1256" i="1" s="1"/>
  <c r="D1254" i="1"/>
  <c r="C1254" i="1"/>
  <c r="D1253" i="1"/>
  <c r="C1253" i="1"/>
  <c r="H1252" i="1"/>
  <c r="D1252" i="1"/>
  <c r="C1252" i="1"/>
  <c r="G1252" i="1" s="1"/>
  <c r="D1251" i="1"/>
  <c r="H1251" i="1" s="1"/>
  <c r="C1251" i="1"/>
  <c r="D1250" i="1"/>
  <c r="C1250" i="1"/>
  <c r="D1249" i="1"/>
  <c r="C1249" i="1"/>
  <c r="H1248" i="1"/>
  <c r="D1248" i="1"/>
  <c r="C1248" i="1"/>
  <c r="G1248" i="1" s="1"/>
  <c r="H1247" i="1"/>
  <c r="D1247" i="1"/>
  <c r="C1247" i="1"/>
  <c r="D1246" i="1"/>
  <c r="C1246" i="1"/>
  <c r="D1245" i="1"/>
  <c r="C1245" i="1"/>
  <c r="H1244" i="1"/>
  <c r="D1244" i="1"/>
  <c r="C1244" i="1"/>
  <c r="G1244" i="1" s="1"/>
  <c r="D1243" i="1"/>
  <c r="H1243" i="1" s="1"/>
  <c r="C1243" i="1"/>
  <c r="D1242" i="1"/>
  <c r="C1242" i="1"/>
  <c r="D1241" i="1"/>
  <c r="C1241" i="1"/>
  <c r="H1240" i="1"/>
  <c r="D1240" i="1"/>
  <c r="C1240" i="1"/>
  <c r="G1240" i="1" s="1"/>
  <c r="H1239" i="1"/>
  <c r="D1239" i="1"/>
  <c r="C1239" i="1"/>
  <c r="D1238" i="1"/>
  <c r="C1238" i="1"/>
  <c r="D1237" i="1"/>
  <c r="C1237" i="1"/>
  <c r="H1236" i="1"/>
  <c r="D1236" i="1"/>
  <c r="C1236" i="1"/>
  <c r="G1236" i="1" s="1"/>
  <c r="D1235" i="1"/>
  <c r="H1235" i="1" s="1"/>
  <c r="C1235" i="1"/>
  <c r="D1234" i="1"/>
  <c r="C1234" i="1"/>
  <c r="D1233" i="1"/>
  <c r="C1233" i="1"/>
  <c r="H1232" i="1"/>
  <c r="D1232" i="1"/>
  <c r="C1232" i="1"/>
  <c r="G1232" i="1" s="1"/>
  <c r="H1231" i="1"/>
  <c r="D1231" i="1"/>
  <c r="C1231" i="1"/>
  <c r="D1230" i="1"/>
  <c r="C1230" i="1"/>
  <c r="D1229" i="1"/>
  <c r="C1229" i="1"/>
  <c r="H1228" i="1"/>
  <c r="D1228" i="1"/>
  <c r="C1228" i="1"/>
  <c r="G1228" i="1" s="1"/>
  <c r="D1227" i="1"/>
  <c r="H1227" i="1" s="1"/>
  <c r="C1227" i="1"/>
  <c r="D1226" i="1"/>
  <c r="C1226" i="1"/>
  <c r="D1225" i="1"/>
  <c r="C1225" i="1"/>
  <c r="H1224" i="1"/>
  <c r="D1224" i="1"/>
  <c r="C1224" i="1"/>
  <c r="G1224" i="1" s="1"/>
  <c r="H1223" i="1"/>
  <c r="D1223" i="1"/>
  <c r="C1223" i="1"/>
  <c r="G1222" i="1"/>
  <c r="D1222" i="1"/>
  <c r="C1222" i="1"/>
  <c r="D1221" i="1"/>
  <c r="G1221" i="1" s="1"/>
  <c r="C1221" i="1"/>
  <c r="D1220" i="1"/>
  <c r="G1220" i="1" s="1"/>
  <c r="C1220" i="1"/>
  <c r="H1220" i="1" s="1"/>
  <c r="G1219" i="1"/>
  <c r="D1219" i="1"/>
  <c r="C1219" i="1"/>
  <c r="H1219" i="1" s="1"/>
  <c r="G1218" i="1"/>
  <c r="D1218" i="1"/>
  <c r="C1218" i="1"/>
  <c r="D1217" i="1"/>
  <c r="G1217" i="1" s="1"/>
  <c r="C1217" i="1"/>
  <c r="D1216" i="1"/>
  <c r="G1216" i="1" s="1"/>
  <c r="C1216" i="1"/>
  <c r="H1216" i="1" s="1"/>
  <c r="G1215" i="1"/>
  <c r="D1215" i="1"/>
  <c r="H1215" i="1" s="1"/>
  <c r="C1215" i="1"/>
  <c r="G1214" i="1"/>
  <c r="D1214" i="1"/>
  <c r="H1214" i="1" s="1"/>
  <c r="C1214" i="1"/>
  <c r="D1213" i="1"/>
  <c r="C1213" i="1"/>
  <c r="D1212" i="1"/>
  <c r="G1212" i="1" s="1"/>
  <c r="C1212" i="1"/>
  <c r="H1212" i="1" s="1"/>
  <c r="G1211" i="1"/>
  <c r="D1211" i="1"/>
  <c r="C1211" i="1"/>
  <c r="H1211" i="1" s="1"/>
  <c r="G1210" i="1"/>
  <c r="D1210" i="1"/>
  <c r="C1210" i="1"/>
  <c r="D1209" i="1"/>
  <c r="G1209" i="1" s="1"/>
  <c r="C1209" i="1"/>
  <c r="D1208" i="1"/>
  <c r="G1208" i="1" s="1"/>
  <c r="C1208" i="1"/>
  <c r="H1208" i="1" s="1"/>
  <c r="D1207" i="1"/>
  <c r="D1206" i="1"/>
  <c r="G1206" i="1" s="1"/>
  <c r="C1206" i="1"/>
  <c r="D1205" i="1"/>
  <c r="G1205" i="1" s="1"/>
  <c r="C1205" i="1"/>
  <c r="H1205" i="1" s="1"/>
  <c r="G1204" i="1"/>
  <c r="D1204" i="1"/>
  <c r="C1204" i="1"/>
  <c r="H1204" i="1" s="1"/>
  <c r="G1203" i="1"/>
  <c r="D1203" i="1"/>
  <c r="C1203" i="1"/>
  <c r="D1202" i="1"/>
  <c r="G1202" i="1" s="1"/>
  <c r="C1202" i="1"/>
  <c r="D1201" i="1"/>
  <c r="G1201" i="1" s="1"/>
  <c r="C1201" i="1"/>
  <c r="H1201" i="1" s="1"/>
  <c r="D1200" i="1"/>
  <c r="C1200" i="1"/>
  <c r="H1200" i="1" s="1"/>
  <c r="G1199" i="1"/>
  <c r="D1199" i="1"/>
  <c r="C1199" i="1"/>
  <c r="D1198" i="1"/>
  <c r="G1198" i="1" s="1"/>
  <c r="C1198" i="1"/>
  <c r="D1197" i="1"/>
  <c r="G1197" i="1" s="1"/>
  <c r="C1197" i="1"/>
  <c r="H1197" i="1" s="1"/>
  <c r="G1196" i="1"/>
  <c r="D1196" i="1"/>
  <c r="C1196" i="1"/>
  <c r="H1196" i="1" s="1"/>
  <c r="G1195" i="1"/>
  <c r="D1195" i="1"/>
  <c r="C1195" i="1"/>
  <c r="D1194" i="1"/>
  <c r="G1194" i="1" s="1"/>
  <c r="C1194" i="1"/>
  <c r="D1193" i="1"/>
  <c r="G1193" i="1" s="1"/>
  <c r="C1193" i="1"/>
  <c r="H1193" i="1" s="1"/>
  <c r="G1192" i="1"/>
  <c r="D1192" i="1"/>
  <c r="C1192" i="1"/>
  <c r="H1192" i="1" s="1"/>
  <c r="G1191" i="1"/>
  <c r="D1191" i="1"/>
  <c r="C1191" i="1"/>
  <c r="D1190" i="1"/>
  <c r="G1190" i="1" s="1"/>
  <c r="C1190" i="1"/>
  <c r="D1189" i="1"/>
  <c r="G1189" i="1" s="1"/>
  <c r="C1189" i="1"/>
  <c r="H1189" i="1" s="1"/>
  <c r="G1188" i="1"/>
  <c r="D1188" i="1"/>
  <c r="C1188" i="1"/>
  <c r="H1188" i="1" s="1"/>
  <c r="G1187" i="1"/>
  <c r="D1187" i="1"/>
  <c r="C1187" i="1"/>
  <c r="D1186" i="1"/>
  <c r="G1186" i="1" s="1"/>
  <c r="C1186" i="1"/>
  <c r="D1185" i="1"/>
  <c r="G1185" i="1" s="1"/>
  <c r="C1185" i="1"/>
  <c r="H1185" i="1" s="1"/>
  <c r="D1184" i="1"/>
  <c r="G1184" i="1" s="1"/>
  <c r="C1184" i="1"/>
  <c r="H1184" i="1" s="1"/>
  <c r="D1183" i="1"/>
  <c r="G1183" i="1" s="1"/>
  <c r="C1183" i="1"/>
  <c r="C1182" i="1"/>
  <c r="D1179" i="1"/>
  <c r="G1179" i="1" s="1"/>
  <c r="C1179" i="1"/>
  <c r="G1178" i="1"/>
  <c r="D1178" i="1"/>
  <c r="C1178" i="1"/>
  <c r="H1178" i="1" s="1"/>
  <c r="D1177" i="1"/>
  <c r="G1177" i="1" s="1"/>
  <c r="C1177" i="1"/>
  <c r="D1176" i="1"/>
  <c r="G1176" i="1" s="1"/>
  <c r="C1176" i="1"/>
  <c r="D1175" i="1"/>
  <c r="G1175" i="1" s="1"/>
  <c r="C1175" i="1"/>
  <c r="H1175" i="1" s="1"/>
  <c r="G1174" i="1"/>
  <c r="D1174" i="1"/>
  <c r="C1174" i="1"/>
  <c r="H1174" i="1" s="1"/>
  <c r="G1173" i="1"/>
  <c r="D1173" i="1"/>
  <c r="C1173" i="1"/>
  <c r="D1172" i="1"/>
  <c r="G1172" i="1" s="1"/>
  <c r="C1172" i="1"/>
  <c r="D1171" i="1"/>
  <c r="G1171" i="1" s="1"/>
  <c r="C1171" i="1"/>
  <c r="H1171" i="1" s="1"/>
  <c r="G1170" i="1"/>
  <c r="D1170" i="1"/>
  <c r="C1170" i="1"/>
  <c r="H1170" i="1" s="1"/>
  <c r="D1169" i="1"/>
  <c r="G1169" i="1" s="1"/>
  <c r="C1169" i="1"/>
  <c r="D1168" i="1"/>
  <c r="C1168" i="1"/>
  <c r="D1167" i="1"/>
  <c r="H1167" i="1" s="1"/>
  <c r="C1167" i="1"/>
  <c r="D1166" i="1"/>
  <c r="H1166" i="1" s="1"/>
  <c r="C1166" i="1"/>
  <c r="G1165" i="1"/>
  <c r="D1165" i="1"/>
  <c r="H1165" i="1" s="1"/>
  <c r="C1165" i="1"/>
  <c r="D1164" i="1"/>
  <c r="C1164" i="1"/>
  <c r="D1163" i="1"/>
  <c r="H1163" i="1" s="1"/>
  <c r="C1163" i="1"/>
  <c r="G1162" i="1"/>
  <c r="D1162" i="1"/>
  <c r="H1162" i="1" s="1"/>
  <c r="C1162" i="1"/>
  <c r="G1161" i="1"/>
  <c r="D1161" i="1"/>
  <c r="H1161" i="1" s="1"/>
  <c r="C1161" i="1"/>
  <c r="D1160" i="1"/>
  <c r="C1160" i="1"/>
  <c r="D1159" i="1"/>
  <c r="H1159" i="1" s="1"/>
  <c r="C1159" i="1"/>
  <c r="G1158" i="1"/>
  <c r="D1158" i="1"/>
  <c r="H1158" i="1" s="1"/>
  <c r="C1158" i="1"/>
  <c r="G1157" i="1"/>
  <c r="D1157" i="1"/>
  <c r="H1157" i="1" s="1"/>
  <c r="C1157" i="1"/>
  <c r="D1156" i="1"/>
  <c r="C1156" i="1"/>
  <c r="D1155" i="1"/>
  <c r="H1155" i="1" s="1"/>
  <c r="C1155" i="1"/>
  <c r="G1154" i="1"/>
  <c r="D1154" i="1"/>
  <c r="H1154" i="1" s="1"/>
  <c r="C1154" i="1"/>
  <c r="G1153" i="1"/>
  <c r="D1153" i="1"/>
  <c r="H1153" i="1" s="1"/>
  <c r="C1153" i="1"/>
  <c r="C1152" i="1"/>
  <c r="D1151" i="1"/>
  <c r="H1151" i="1" s="1"/>
  <c r="C1151" i="1"/>
  <c r="G1150" i="1"/>
  <c r="D1150" i="1"/>
  <c r="H1150" i="1" s="1"/>
  <c r="C1150" i="1"/>
  <c r="G1149" i="1"/>
  <c r="D1149" i="1"/>
  <c r="H1149" i="1" s="1"/>
  <c r="C1149" i="1"/>
  <c r="D1148" i="1"/>
  <c r="C1148" i="1"/>
  <c r="D1147" i="1"/>
  <c r="H1147" i="1" s="1"/>
  <c r="C1147" i="1"/>
  <c r="G1146" i="1"/>
  <c r="D1146" i="1"/>
  <c r="H1146" i="1" s="1"/>
  <c r="C1146" i="1"/>
  <c r="G1145" i="1"/>
  <c r="D1145" i="1"/>
  <c r="H1145" i="1" s="1"/>
  <c r="C1145" i="1"/>
  <c r="D1144" i="1"/>
  <c r="C1144" i="1"/>
  <c r="D1143" i="1"/>
  <c r="H1143" i="1" s="1"/>
  <c r="C1143" i="1"/>
  <c r="G1142" i="1"/>
  <c r="D1142" i="1"/>
  <c r="H1142" i="1" s="1"/>
  <c r="C1142" i="1"/>
  <c r="G1141" i="1"/>
  <c r="D1141" i="1"/>
  <c r="H1141" i="1" s="1"/>
  <c r="C1141" i="1"/>
  <c r="D1140" i="1"/>
  <c r="G1139" i="1"/>
  <c r="D1139" i="1"/>
  <c r="H1139" i="1" s="1"/>
  <c r="C1139" i="1"/>
  <c r="G1138" i="1"/>
  <c r="D1138" i="1"/>
  <c r="H1138" i="1" s="1"/>
  <c r="C1138" i="1"/>
  <c r="D1137" i="1"/>
  <c r="C1137" i="1"/>
  <c r="D1136" i="1"/>
  <c r="H1136" i="1" s="1"/>
  <c r="C1136" i="1"/>
  <c r="G1135" i="1"/>
  <c r="D1135" i="1"/>
  <c r="H1135" i="1" s="1"/>
  <c r="C1135" i="1"/>
  <c r="G1134" i="1"/>
  <c r="D1134" i="1"/>
  <c r="H1134" i="1" s="1"/>
  <c r="C1134" i="1"/>
  <c r="D1133" i="1"/>
  <c r="C1133" i="1"/>
  <c r="D1132" i="1"/>
  <c r="H1132" i="1" s="1"/>
  <c r="C1132" i="1"/>
  <c r="G1131" i="1"/>
  <c r="D1131" i="1"/>
  <c r="H1131" i="1" s="1"/>
  <c r="C1131" i="1"/>
  <c r="G1130" i="1"/>
  <c r="D1130" i="1"/>
  <c r="H1130" i="1" s="1"/>
  <c r="C1130" i="1"/>
  <c r="D1129" i="1"/>
  <c r="C1129" i="1"/>
  <c r="D1128" i="1"/>
  <c r="H1128" i="1" s="1"/>
  <c r="C1128" i="1"/>
  <c r="G1127" i="1"/>
  <c r="D1127" i="1"/>
  <c r="H1127" i="1" s="1"/>
  <c r="C1127" i="1"/>
  <c r="G1126" i="1"/>
  <c r="D1126" i="1"/>
  <c r="H1126" i="1" s="1"/>
  <c r="C1126" i="1"/>
  <c r="D1125" i="1"/>
  <c r="C1125" i="1"/>
  <c r="D1124" i="1"/>
  <c r="H1124" i="1" s="1"/>
  <c r="C1124" i="1"/>
  <c r="G1123" i="1"/>
  <c r="D1123" i="1"/>
  <c r="H1123" i="1" s="1"/>
  <c r="C1123" i="1"/>
  <c r="G1122" i="1"/>
  <c r="D1122" i="1"/>
  <c r="H1122" i="1" s="1"/>
  <c r="C1122" i="1"/>
  <c r="D1121" i="1"/>
  <c r="C1121" i="1"/>
  <c r="D1120" i="1"/>
  <c r="H1120" i="1" s="1"/>
  <c r="C1120" i="1"/>
  <c r="G1119" i="1"/>
  <c r="D1119" i="1"/>
  <c r="H1119" i="1" s="1"/>
  <c r="C1119" i="1"/>
  <c r="G1118" i="1"/>
  <c r="D1118" i="1"/>
  <c r="H1118" i="1" s="1"/>
  <c r="C1118" i="1"/>
  <c r="D1117" i="1"/>
  <c r="C1117" i="1"/>
  <c r="D1116" i="1"/>
  <c r="H1116" i="1" s="1"/>
  <c r="C1116" i="1"/>
  <c r="G1115" i="1"/>
  <c r="D1115" i="1"/>
  <c r="H1115" i="1" s="1"/>
  <c r="C1115" i="1"/>
  <c r="G1114" i="1"/>
  <c r="D1114" i="1"/>
  <c r="H1114" i="1" s="1"/>
  <c r="C1114" i="1"/>
  <c r="D1113" i="1"/>
  <c r="C1113" i="1"/>
  <c r="D1112" i="1"/>
  <c r="H1112" i="1" s="1"/>
  <c r="C1112" i="1"/>
  <c r="G1111" i="1"/>
  <c r="D1111" i="1"/>
  <c r="H1111" i="1" s="1"/>
  <c r="C1111" i="1"/>
  <c r="G1110" i="1"/>
  <c r="D1110" i="1"/>
  <c r="H1110" i="1" s="1"/>
  <c r="C1110" i="1"/>
  <c r="D1109" i="1"/>
  <c r="C1109" i="1"/>
  <c r="D1108" i="1"/>
  <c r="H1108" i="1" s="1"/>
  <c r="C1108" i="1"/>
  <c r="G1107" i="1"/>
  <c r="D1107" i="1"/>
  <c r="H1107" i="1" s="1"/>
  <c r="C1107" i="1"/>
  <c r="G1106" i="1"/>
  <c r="D1106" i="1"/>
  <c r="H1106" i="1" s="1"/>
  <c r="C1106" i="1"/>
  <c r="D1105" i="1"/>
  <c r="C1105" i="1"/>
  <c r="D1104" i="1"/>
  <c r="H1104" i="1" s="1"/>
  <c r="C1104" i="1"/>
  <c r="G1103" i="1"/>
  <c r="D1103" i="1"/>
  <c r="H1103" i="1" s="1"/>
  <c r="C1103" i="1"/>
  <c r="G1102" i="1"/>
  <c r="D1102" i="1"/>
  <c r="H1102" i="1" s="1"/>
  <c r="C1102" i="1"/>
  <c r="D1101" i="1"/>
  <c r="C1101" i="1"/>
  <c r="D1100" i="1"/>
  <c r="H1100" i="1" s="1"/>
  <c r="C1100" i="1"/>
  <c r="G1099" i="1"/>
  <c r="D1099" i="1"/>
  <c r="H1099" i="1" s="1"/>
  <c r="C1099" i="1"/>
  <c r="G1098" i="1"/>
  <c r="D1098" i="1"/>
  <c r="H1098" i="1" s="1"/>
  <c r="C1098" i="1"/>
  <c r="D1097" i="1"/>
  <c r="C1097" i="1"/>
  <c r="D1096" i="1"/>
  <c r="H1096" i="1" s="1"/>
  <c r="C1096" i="1"/>
  <c r="G1095" i="1"/>
  <c r="D1095" i="1"/>
  <c r="H1095" i="1" s="1"/>
  <c r="C1095" i="1"/>
  <c r="G1094" i="1"/>
  <c r="D1094" i="1"/>
  <c r="H1094" i="1" s="1"/>
  <c r="C1094" i="1"/>
  <c r="D1093" i="1"/>
  <c r="G1092" i="1"/>
  <c r="D1092" i="1"/>
  <c r="H1092" i="1" s="1"/>
  <c r="C1092" i="1"/>
  <c r="G1091" i="1"/>
  <c r="D1091" i="1"/>
  <c r="H1091" i="1" s="1"/>
  <c r="C1091" i="1"/>
  <c r="H1090" i="1"/>
  <c r="G1090" i="1"/>
  <c r="D1090" i="1"/>
  <c r="C1090" i="1"/>
  <c r="H1089" i="1"/>
  <c r="G1089" i="1"/>
  <c r="D1089" i="1"/>
  <c r="C1089" i="1"/>
  <c r="H1088" i="1"/>
  <c r="G1088" i="1"/>
  <c r="D1088" i="1"/>
  <c r="C1088" i="1"/>
  <c r="D1087" i="1"/>
  <c r="H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G1052" i="1" s="1"/>
  <c r="C1052" i="1"/>
  <c r="D1051" i="1"/>
  <c r="G1051" i="1" s="1"/>
  <c r="C1051" i="1"/>
  <c r="H1051" i="1" s="1"/>
  <c r="D1050" i="1"/>
  <c r="G1050" i="1" s="1"/>
  <c r="C1050" i="1"/>
  <c r="D1049" i="1"/>
  <c r="G1049" i="1" s="1"/>
  <c r="C1049" i="1"/>
  <c r="H1049" i="1" s="1"/>
  <c r="D1048" i="1"/>
  <c r="G1048" i="1" s="1"/>
  <c r="C1048" i="1"/>
  <c r="D1047" i="1"/>
  <c r="G1047" i="1" s="1"/>
  <c r="C1047" i="1"/>
  <c r="H1047" i="1" s="1"/>
  <c r="D1046" i="1"/>
  <c r="G1046" i="1" s="1"/>
  <c r="C1046" i="1"/>
  <c r="D1045" i="1"/>
  <c r="G1045" i="1" s="1"/>
  <c r="C1045" i="1"/>
  <c r="H1045" i="1" s="1"/>
  <c r="D1044" i="1"/>
  <c r="G1044" i="1" s="1"/>
  <c r="C1044" i="1"/>
  <c r="D1043" i="1"/>
  <c r="G1043" i="1" s="1"/>
  <c r="C1043" i="1"/>
  <c r="H1043" i="1" s="1"/>
  <c r="D1042" i="1"/>
  <c r="G1042" i="1" s="1"/>
  <c r="C1042" i="1"/>
  <c r="D1041" i="1"/>
  <c r="G1041" i="1" s="1"/>
  <c r="C1041" i="1"/>
  <c r="H1041" i="1" s="1"/>
  <c r="D1040" i="1"/>
  <c r="G1040" i="1" s="1"/>
  <c r="C1040" i="1"/>
  <c r="D1039" i="1"/>
  <c r="G1039" i="1" s="1"/>
  <c r="C1039" i="1"/>
  <c r="H1039" i="1" s="1"/>
  <c r="D1038" i="1"/>
  <c r="G1038" i="1" s="1"/>
  <c r="C1038" i="1"/>
  <c r="D1037" i="1"/>
  <c r="G1037" i="1" s="1"/>
  <c r="C1037" i="1"/>
  <c r="H1037" i="1" s="1"/>
  <c r="D1036" i="1"/>
  <c r="G1036" i="1" s="1"/>
  <c r="C1036" i="1"/>
  <c r="D1035" i="1"/>
  <c r="G1035" i="1" s="1"/>
  <c r="C1035" i="1"/>
  <c r="H1035" i="1" s="1"/>
  <c r="D1034" i="1"/>
  <c r="G1034" i="1" s="1"/>
  <c r="C1034" i="1"/>
  <c r="D1033" i="1"/>
  <c r="G1033" i="1" s="1"/>
  <c r="C1033" i="1"/>
  <c r="H1033" i="1" s="1"/>
  <c r="D1032" i="1"/>
  <c r="G1032" i="1" s="1"/>
  <c r="C1032" i="1"/>
  <c r="D1031" i="1"/>
  <c r="G1031" i="1" s="1"/>
  <c r="C1031" i="1"/>
  <c r="H1031" i="1" s="1"/>
  <c r="D1030" i="1"/>
  <c r="G1030" i="1" s="1"/>
  <c r="C1030" i="1"/>
  <c r="D1029" i="1"/>
  <c r="G1029" i="1" s="1"/>
  <c r="C1029" i="1"/>
  <c r="H1029" i="1" s="1"/>
  <c r="D1028" i="1"/>
  <c r="G1028" i="1" s="1"/>
  <c r="C1028" i="1"/>
  <c r="D1027" i="1"/>
  <c r="G1027" i="1" s="1"/>
  <c r="C1027" i="1"/>
  <c r="H1027" i="1" s="1"/>
  <c r="D1026" i="1"/>
  <c r="G1026" i="1" s="1"/>
  <c r="C1026" i="1"/>
  <c r="D1025" i="1"/>
  <c r="G1025" i="1" s="1"/>
  <c r="C1025" i="1"/>
  <c r="C1024" i="1"/>
  <c r="D1023" i="1"/>
  <c r="G1023" i="1" s="1"/>
  <c r="C1023" i="1"/>
  <c r="H1023" i="1" s="1"/>
  <c r="D1022" i="1"/>
  <c r="G1022" i="1" s="1"/>
  <c r="C1022" i="1"/>
  <c r="D1021" i="1"/>
  <c r="G1021" i="1" s="1"/>
  <c r="C1021" i="1"/>
  <c r="H1021" i="1" s="1"/>
  <c r="D1020" i="1"/>
  <c r="G1020" i="1" s="1"/>
  <c r="C1020" i="1"/>
  <c r="D1019" i="1"/>
  <c r="G1019" i="1" s="1"/>
  <c r="C1019" i="1"/>
  <c r="H1019" i="1" s="1"/>
  <c r="D1018" i="1"/>
  <c r="G1018" i="1" s="1"/>
  <c r="C1018" i="1"/>
  <c r="D1016" i="1"/>
  <c r="G1016" i="1" s="1"/>
  <c r="C1016" i="1"/>
  <c r="D1015" i="1"/>
  <c r="G1015" i="1" s="1"/>
  <c r="C1015" i="1"/>
  <c r="H1015" i="1" s="1"/>
  <c r="D1014" i="1"/>
  <c r="G1014" i="1" s="1"/>
  <c r="C1014" i="1"/>
  <c r="D1013" i="1"/>
  <c r="G1013" i="1" s="1"/>
  <c r="C1013" i="1"/>
  <c r="H1013" i="1" s="1"/>
  <c r="D1010" i="1"/>
  <c r="G1010" i="1" s="1"/>
  <c r="C1010" i="1"/>
  <c r="H1010" i="1" s="1"/>
  <c r="D1009" i="1"/>
  <c r="G1009" i="1" s="1"/>
  <c r="C1009" i="1"/>
  <c r="D1008" i="1"/>
  <c r="G1008" i="1" s="1"/>
  <c r="C1008" i="1"/>
  <c r="H1008" i="1" s="1"/>
  <c r="D1007" i="1"/>
  <c r="G1007" i="1" s="1"/>
  <c r="C1007" i="1"/>
  <c r="D1006" i="1"/>
  <c r="G1006" i="1" s="1"/>
  <c r="C1006" i="1"/>
  <c r="H1006" i="1" s="1"/>
  <c r="D1005" i="1"/>
  <c r="G1005" i="1" s="1"/>
  <c r="C1005" i="1"/>
  <c r="D1004" i="1"/>
  <c r="G1004" i="1" s="1"/>
  <c r="C1004" i="1"/>
  <c r="H1004" i="1" s="1"/>
  <c r="D1003" i="1"/>
  <c r="G1003" i="1" s="1"/>
  <c r="C1003" i="1"/>
  <c r="D1002" i="1"/>
  <c r="G1002" i="1" s="1"/>
  <c r="C1002" i="1"/>
  <c r="H1002" i="1" s="1"/>
  <c r="D1001" i="1"/>
  <c r="G1001" i="1" s="1"/>
  <c r="C1001" i="1"/>
  <c r="D1000" i="1"/>
  <c r="G1000" i="1" s="1"/>
  <c r="C1000" i="1"/>
  <c r="H1000" i="1" s="1"/>
  <c r="D999" i="1"/>
  <c r="G999" i="1" s="1"/>
  <c r="C999" i="1"/>
  <c r="D998" i="1"/>
  <c r="G998" i="1" s="1"/>
  <c r="C998" i="1"/>
  <c r="H998" i="1" s="1"/>
  <c r="D997" i="1"/>
  <c r="G997" i="1" s="1"/>
  <c r="C997" i="1"/>
  <c r="D996" i="1"/>
  <c r="G996" i="1" s="1"/>
  <c r="C996" i="1"/>
  <c r="H996" i="1" s="1"/>
  <c r="D995" i="1"/>
  <c r="G995" i="1" s="1"/>
  <c r="C995" i="1"/>
  <c r="D994" i="1"/>
  <c r="G994" i="1" s="1"/>
  <c r="C994" i="1"/>
  <c r="H994" i="1" s="1"/>
  <c r="D993" i="1"/>
  <c r="G993" i="1" s="1"/>
  <c r="C993" i="1"/>
  <c r="D992" i="1"/>
  <c r="G992" i="1" s="1"/>
  <c r="C992" i="1"/>
  <c r="H992" i="1" s="1"/>
  <c r="D991" i="1"/>
  <c r="G991" i="1" s="1"/>
  <c r="C991" i="1"/>
  <c r="D990" i="1"/>
  <c r="G990" i="1" s="1"/>
  <c r="C990" i="1"/>
  <c r="H990" i="1" s="1"/>
  <c r="D989" i="1"/>
  <c r="G989" i="1" s="1"/>
  <c r="C989" i="1"/>
  <c r="D988" i="1"/>
  <c r="G988" i="1" s="1"/>
  <c r="C988" i="1"/>
  <c r="H988" i="1" s="1"/>
  <c r="D987" i="1"/>
  <c r="G987" i="1" s="1"/>
  <c r="C987" i="1"/>
  <c r="D986" i="1"/>
  <c r="G986" i="1" s="1"/>
  <c r="C986" i="1"/>
  <c r="H986" i="1" s="1"/>
  <c r="D985" i="1"/>
  <c r="G985" i="1" s="1"/>
  <c r="C985" i="1"/>
  <c r="D984" i="1"/>
  <c r="G984" i="1" s="1"/>
  <c r="C984" i="1"/>
  <c r="H984" i="1" s="1"/>
  <c r="D983" i="1"/>
  <c r="G983" i="1" s="1"/>
  <c r="C983" i="1"/>
  <c r="D982" i="1"/>
  <c r="G982" i="1" s="1"/>
  <c r="C982" i="1"/>
  <c r="H982" i="1" s="1"/>
  <c r="D981" i="1"/>
  <c r="G981" i="1" s="1"/>
  <c r="C981" i="1"/>
  <c r="D980" i="1"/>
  <c r="G980" i="1" s="1"/>
  <c r="C980" i="1"/>
  <c r="H980" i="1" s="1"/>
  <c r="D979" i="1"/>
  <c r="G979" i="1" s="1"/>
  <c r="C979" i="1"/>
  <c r="D978" i="1"/>
  <c r="G978" i="1" s="1"/>
  <c r="C978" i="1"/>
  <c r="H978" i="1" s="1"/>
  <c r="D977" i="1"/>
  <c r="G977" i="1" s="1"/>
  <c r="C977" i="1"/>
  <c r="D976" i="1"/>
  <c r="G976" i="1" s="1"/>
  <c r="C976" i="1"/>
  <c r="H976" i="1" s="1"/>
  <c r="D975" i="1"/>
  <c r="G975" i="1" s="1"/>
  <c r="C975" i="1"/>
  <c r="D974" i="1"/>
  <c r="G974" i="1" s="1"/>
  <c r="C974" i="1"/>
  <c r="H974" i="1" s="1"/>
  <c r="D973" i="1"/>
  <c r="G973" i="1" s="1"/>
  <c r="C973" i="1"/>
  <c r="D972" i="1"/>
  <c r="G972" i="1" s="1"/>
  <c r="C972" i="1"/>
  <c r="H972" i="1" s="1"/>
  <c r="D971" i="1"/>
  <c r="G971" i="1" s="1"/>
  <c r="C971" i="1"/>
  <c r="D970" i="1"/>
  <c r="G970" i="1" s="1"/>
  <c r="C970" i="1"/>
  <c r="H970" i="1" s="1"/>
  <c r="D969" i="1"/>
  <c r="G969" i="1" s="1"/>
  <c r="C969" i="1"/>
  <c r="D968" i="1"/>
  <c r="G968" i="1" s="1"/>
  <c r="C968" i="1"/>
  <c r="H968" i="1" s="1"/>
  <c r="D967" i="1"/>
  <c r="G967" i="1" s="1"/>
  <c r="C967" i="1"/>
  <c r="D966" i="1"/>
  <c r="G966" i="1" s="1"/>
  <c r="C966" i="1"/>
  <c r="H966" i="1" s="1"/>
  <c r="D965" i="1"/>
  <c r="G965" i="1" s="1"/>
  <c r="C965" i="1"/>
  <c r="D964" i="1"/>
  <c r="G964" i="1" s="1"/>
  <c r="C964" i="1"/>
  <c r="H964" i="1" s="1"/>
  <c r="D963" i="1"/>
  <c r="G963" i="1" s="1"/>
  <c r="C963" i="1"/>
  <c r="D962" i="1"/>
  <c r="G962" i="1" s="1"/>
  <c r="C962" i="1"/>
  <c r="H962" i="1" s="1"/>
  <c r="D961" i="1"/>
  <c r="G961" i="1" s="1"/>
  <c r="C961" i="1"/>
  <c r="D960" i="1"/>
  <c r="G960" i="1" s="1"/>
  <c r="C960" i="1"/>
  <c r="H960" i="1" s="1"/>
  <c r="D959" i="1"/>
  <c r="G959" i="1" s="1"/>
  <c r="C959" i="1"/>
  <c r="D958" i="1"/>
  <c r="G958" i="1" s="1"/>
  <c r="C958" i="1"/>
  <c r="H958" i="1" s="1"/>
  <c r="D957" i="1"/>
  <c r="G957" i="1" s="1"/>
  <c r="C957" i="1"/>
  <c r="D956" i="1"/>
  <c r="G956" i="1" s="1"/>
  <c r="C956" i="1"/>
  <c r="H956" i="1" s="1"/>
  <c r="D955" i="1"/>
  <c r="G955" i="1" s="1"/>
  <c r="C955" i="1"/>
  <c r="D954" i="1"/>
  <c r="G954" i="1" s="1"/>
  <c r="C954" i="1"/>
  <c r="H954" i="1" s="1"/>
  <c r="D953" i="1"/>
  <c r="G953" i="1" s="1"/>
  <c r="C953" i="1"/>
  <c r="D952" i="1"/>
  <c r="G952" i="1" s="1"/>
  <c r="C952" i="1"/>
  <c r="H952" i="1" s="1"/>
  <c r="D951" i="1"/>
  <c r="G951" i="1" s="1"/>
  <c r="C951" i="1"/>
  <c r="D950" i="1"/>
  <c r="G950" i="1" s="1"/>
  <c r="C950" i="1"/>
  <c r="H950" i="1" s="1"/>
  <c r="D949" i="1"/>
  <c r="G949" i="1" s="1"/>
  <c r="C949" i="1"/>
  <c r="D948" i="1"/>
  <c r="G948" i="1" s="1"/>
  <c r="C948" i="1"/>
  <c r="H948" i="1" s="1"/>
  <c r="D947" i="1"/>
  <c r="G947" i="1" s="1"/>
  <c r="C947" i="1"/>
  <c r="D946" i="1"/>
  <c r="G946" i="1" s="1"/>
  <c r="C946" i="1"/>
  <c r="H946" i="1" s="1"/>
  <c r="D945" i="1"/>
  <c r="G945" i="1" s="1"/>
  <c r="C945" i="1"/>
  <c r="D944" i="1"/>
  <c r="G944" i="1" s="1"/>
  <c r="C944" i="1"/>
  <c r="H944" i="1" s="1"/>
  <c r="D943" i="1"/>
  <c r="G943" i="1" s="1"/>
  <c r="C943" i="1"/>
  <c r="D942" i="1"/>
  <c r="G942" i="1" s="1"/>
  <c r="C942" i="1"/>
  <c r="H942" i="1" s="1"/>
  <c r="D941" i="1"/>
  <c r="G941" i="1" s="1"/>
  <c r="C941" i="1"/>
  <c r="D940" i="1"/>
  <c r="G940" i="1" s="1"/>
  <c r="C940" i="1"/>
  <c r="H940" i="1" s="1"/>
  <c r="D939" i="1"/>
  <c r="G939" i="1" s="1"/>
  <c r="C939" i="1"/>
  <c r="D938" i="1"/>
  <c r="G938" i="1" s="1"/>
  <c r="C938" i="1"/>
  <c r="H938" i="1" s="1"/>
  <c r="D937" i="1"/>
  <c r="G937" i="1" s="1"/>
  <c r="C937" i="1"/>
  <c r="D936" i="1"/>
  <c r="G936" i="1" s="1"/>
  <c r="C936" i="1"/>
  <c r="H936" i="1" s="1"/>
  <c r="D935" i="1"/>
  <c r="G935" i="1" s="1"/>
  <c r="C935" i="1"/>
  <c r="D934" i="1"/>
  <c r="G934" i="1" s="1"/>
  <c r="C934" i="1"/>
  <c r="H934" i="1" s="1"/>
  <c r="D933" i="1"/>
  <c r="G933" i="1" s="1"/>
  <c r="C933" i="1"/>
  <c r="D932" i="1"/>
  <c r="G932" i="1" s="1"/>
  <c r="C932" i="1"/>
  <c r="H932" i="1" s="1"/>
  <c r="D931" i="1"/>
  <c r="G931" i="1" s="1"/>
  <c r="C931" i="1"/>
  <c r="D930" i="1"/>
  <c r="G930" i="1" s="1"/>
  <c r="C930" i="1"/>
  <c r="H930" i="1" s="1"/>
  <c r="D929" i="1"/>
  <c r="G929" i="1" s="1"/>
  <c r="C929" i="1"/>
  <c r="D928" i="1"/>
  <c r="G928" i="1" s="1"/>
  <c r="C928" i="1"/>
  <c r="H928" i="1" s="1"/>
  <c r="D927" i="1"/>
  <c r="G927" i="1" s="1"/>
  <c r="C927" i="1"/>
  <c r="D926" i="1"/>
  <c r="G926" i="1" s="1"/>
  <c r="C926" i="1"/>
  <c r="H926" i="1" s="1"/>
  <c r="D925" i="1"/>
  <c r="G925" i="1" s="1"/>
  <c r="C925" i="1"/>
  <c r="D924" i="1"/>
  <c r="G924" i="1" s="1"/>
  <c r="C924" i="1"/>
  <c r="H924" i="1" s="1"/>
  <c r="D923" i="1"/>
  <c r="G923" i="1" s="1"/>
  <c r="C923" i="1"/>
  <c r="D922" i="1"/>
  <c r="G922" i="1" s="1"/>
  <c r="C922" i="1"/>
  <c r="H922" i="1" s="1"/>
  <c r="D921" i="1"/>
  <c r="G921" i="1" s="1"/>
  <c r="C921" i="1"/>
  <c r="D920" i="1"/>
  <c r="G920" i="1" s="1"/>
  <c r="C920" i="1"/>
  <c r="H920" i="1" s="1"/>
  <c r="D919" i="1"/>
  <c r="G919" i="1" s="1"/>
  <c r="C919" i="1"/>
  <c r="D918" i="1"/>
  <c r="G918" i="1" s="1"/>
  <c r="C918" i="1"/>
  <c r="H918" i="1" s="1"/>
  <c r="D917" i="1"/>
  <c r="G917" i="1" s="1"/>
  <c r="C917" i="1"/>
  <c r="D916" i="1"/>
  <c r="G916" i="1" s="1"/>
  <c r="C916" i="1"/>
  <c r="H916" i="1" s="1"/>
  <c r="D915" i="1"/>
  <c r="G915" i="1" s="1"/>
  <c r="C915" i="1"/>
  <c r="D914" i="1"/>
  <c r="G914" i="1" s="1"/>
  <c r="C914" i="1"/>
  <c r="H914" i="1" s="1"/>
  <c r="D913" i="1"/>
  <c r="G913" i="1" s="1"/>
  <c r="C913" i="1"/>
  <c r="D912" i="1"/>
  <c r="G912" i="1" s="1"/>
  <c r="C912" i="1"/>
  <c r="H912" i="1" s="1"/>
  <c r="D911" i="1"/>
  <c r="G911" i="1" s="1"/>
  <c r="C911" i="1"/>
  <c r="D910" i="1"/>
  <c r="G910" i="1" s="1"/>
  <c r="C910" i="1"/>
  <c r="H910" i="1" s="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G790" i="1" s="1"/>
  <c r="C790" i="1"/>
  <c r="D789" i="1"/>
  <c r="G789" i="1" s="1"/>
  <c r="C789" i="1"/>
  <c r="H788" i="1"/>
  <c r="D788" i="1"/>
  <c r="G788" i="1" s="1"/>
  <c r="C788" i="1"/>
  <c r="D787" i="1"/>
  <c r="C787" i="1"/>
  <c r="D786" i="1"/>
  <c r="G786" i="1" s="1"/>
  <c r="C786" i="1"/>
  <c r="D785" i="1"/>
  <c r="G785" i="1" s="1"/>
  <c r="C785" i="1"/>
  <c r="H784" i="1"/>
  <c r="D784" i="1"/>
  <c r="G784" i="1" s="1"/>
  <c r="C784" i="1"/>
  <c r="D783" i="1"/>
  <c r="C783" i="1"/>
  <c r="D782" i="1"/>
  <c r="G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C642" i="1"/>
  <c r="C641"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C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3" i="1"/>
  <c r="C423" i="1"/>
  <c r="D422" i="1"/>
  <c r="C422" i="1"/>
  <c r="H422" i="1" s="1"/>
  <c r="C421" i="1"/>
  <c r="D416" i="1"/>
  <c r="C416" i="1"/>
  <c r="D415" i="1"/>
  <c r="C415" i="1"/>
  <c r="H415" i="1" s="1"/>
  <c r="D414" i="1"/>
  <c r="C414" i="1"/>
  <c r="H414" i="1" s="1"/>
  <c r="D411" i="1"/>
  <c r="C411" i="1"/>
  <c r="H411" i="1" s="1"/>
  <c r="D410" i="1"/>
  <c r="C410" i="1"/>
  <c r="H410" i="1" s="1"/>
  <c r="D409" i="1"/>
  <c r="C409" i="1"/>
  <c r="H409" i="1" s="1"/>
  <c r="D408" i="1"/>
  <c r="C408" i="1"/>
  <c r="H408" i="1" s="1"/>
  <c r="D407" i="1"/>
  <c r="C407" i="1"/>
  <c r="H407" i="1" s="1"/>
  <c r="D406" i="1"/>
  <c r="C406" i="1"/>
  <c r="H406" i="1" s="1"/>
  <c r="D405" i="1"/>
  <c r="C405" i="1"/>
  <c r="H405" i="1" s="1"/>
  <c r="D404" i="1"/>
  <c r="C404" i="1"/>
  <c r="H404" i="1" s="1"/>
  <c r="D403" i="1"/>
  <c r="C403" i="1"/>
  <c r="H403" i="1" s="1"/>
  <c r="D402" i="1"/>
  <c r="C402" i="1"/>
  <c r="H402" i="1" s="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H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D373" i="1"/>
  <c r="C373" i="1"/>
  <c r="H373" i="1" s="1"/>
  <c r="D372" i="1"/>
  <c r="C372" i="1"/>
  <c r="H372" i="1" s="1"/>
  <c r="D371" i="1"/>
  <c r="C371" i="1"/>
  <c r="H371" i="1" s="1"/>
  <c r="D370" i="1"/>
  <c r="C370" i="1"/>
  <c r="H370" i="1" s="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C356" i="1"/>
  <c r="H356" i="1" s="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C304" i="1"/>
  <c r="H304" i="1" s="1"/>
  <c r="D302" i="1"/>
  <c r="C302" i="1"/>
  <c r="D301" i="1"/>
  <c r="C301" i="1"/>
  <c r="D300" i="1"/>
  <c r="C300" i="1"/>
  <c r="D299" i="1"/>
  <c r="C299" i="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7" i="1"/>
  <c r="C197" i="1"/>
  <c r="D196" i="1"/>
  <c r="C196" i="1"/>
  <c r="H196" i="1" s="1"/>
  <c r="D195" i="1"/>
  <c r="C195" i="1"/>
  <c r="H195" i="1" s="1"/>
  <c r="D194" i="1"/>
  <c r="C194" i="1"/>
  <c r="H194" i="1" s="1"/>
  <c r="D193" i="1"/>
  <c r="C193" i="1"/>
  <c r="H193" i="1" s="1"/>
  <c r="D192" i="1"/>
  <c r="C192" i="1"/>
  <c r="H192" i="1" s="1"/>
  <c r="D191" i="1"/>
  <c r="C191" i="1"/>
  <c r="H191" i="1" s="1"/>
  <c r="C190" i="1"/>
  <c r="D189" i="1"/>
  <c r="C189" i="1"/>
  <c r="H189" i="1" s="1"/>
  <c r="D188" i="1"/>
  <c r="C188" i="1"/>
  <c r="H188" i="1" s="1"/>
  <c r="D187" i="1"/>
  <c r="C187" i="1"/>
  <c r="H187" i="1" s="1"/>
  <c r="D186" i="1"/>
  <c r="C186" i="1"/>
  <c r="H186" i="1" s="1"/>
  <c r="D185" i="1"/>
  <c r="C185" i="1"/>
  <c r="H185" i="1" s="1"/>
  <c r="D184" i="1"/>
  <c r="C184" i="1"/>
  <c r="H184" i="1" s="1"/>
  <c r="D183" i="1"/>
  <c r="C183" i="1"/>
  <c r="H183" i="1" s="1"/>
  <c r="D182" i="1"/>
  <c r="C182" i="1"/>
  <c r="D181" i="1"/>
  <c r="C181" i="1"/>
  <c r="H181" i="1" s="1"/>
  <c r="D180" i="1"/>
  <c r="C180" i="1"/>
  <c r="D179" i="1"/>
  <c r="C179" i="1"/>
  <c r="H179" i="1" s="1"/>
  <c r="D178" i="1"/>
  <c r="C178" i="1"/>
  <c r="D177" i="1"/>
  <c r="C177" i="1"/>
  <c r="H177" i="1" s="1"/>
  <c r="D176" i="1"/>
  <c r="C176" i="1"/>
  <c r="D175" i="1"/>
  <c r="C175" i="1"/>
  <c r="H175" i="1" s="1"/>
  <c r="D174" i="1"/>
  <c r="C174" i="1"/>
  <c r="D173" i="1"/>
  <c r="C173" i="1"/>
  <c r="H173" i="1" s="1"/>
  <c r="D172" i="1"/>
  <c r="C172" i="1"/>
  <c r="H172" i="1" s="1"/>
  <c r="D171" i="1"/>
  <c r="C171" i="1"/>
  <c r="H171" i="1" s="1"/>
  <c r="D170" i="1"/>
  <c r="C170" i="1"/>
  <c r="H170" i="1" s="1"/>
  <c r="D169" i="1"/>
  <c r="C169" i="1"/>
  <c r="H169" i="1" s="1"/>
  <c r="D168" i="1"/>
  <c r="C168" i="1"/>
  <c r="D167" i="1"/>
  <c r="C167" i="1"/>
  <c r="H167" i="1" s="1"/>
  <c r="D166" i="1"/>
  <c r="C166" i="1"/>
  <c r="D165" i="1"/>
  <c r="C165" i="1"/>
  <c r="H165" i="1" s="1"/>
  <c r="D164" i="1"/>
  <c r="C164" i="1"/>
  <c r="D163" i="1"/>
  <c r="C163" i="1"/>
  <c r="D162" i="1"/>
  <c r="C162" i="1"/>
  <c r="H162" i="1" s="1"/>
  <c r="D161" i="1"/>
  <c r="C161" i="1"/>
  <c r="D159" i="1"/>
  <c r="C159" i="1"/>
  <c r="H159" i="1" s="1"/>
  <c r="D158" i="1"/>
  <c r="C158" i="1"/>
  <c r="D157" i="1"/>
  <c r="C157" i="1"/>
  <c r="H157" i="1" s="1"/>
  <c r="D156" i="1"/>
  <c r="C156" i="1"/>
  <c r="D155" i="1"/>
  <c r="C155" i="1"/>
  <c r="H155" i="1" s="1"/>
  <c r="D154" i="1"/>
  <c r="C154" i="1"/>
  <c r="H154" i="1" s="1"/>
  <c r="D153" i="1"/>
  <c r="C153" i="1"/>
  <c r="H153" i="1" s="1"/>
  <c r="D152" i="1"/>
  <c r="C152" i="1"/>
  <c r="H152" i="1" s="1"/>
  <c r="D151" i="1"/>
  <c r="C151" i="1"/>
  <c r="H151" i="1" s="1"/>
  <c r="C150"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D132" i="1"/>
  <c r="C132" i="1"/>
  <c r="H132" i="1" s="1"/>
  <c r="D131" i="1"/>
  <c r="C131" i="1"/>
  <c r="D129" i="1"/>
  <c r="C129" i="1"/>
  <c r="H129" i="1" s="1"/>
  <c r="D128" i="1"/>
  <c r="C128" i="1"/>
  <c r="H128" i="1" s="1"/>
  <c r="D127" i="1"/>
  <c r="C127" i="1"/>
  <c r="H127" i="1" s="1"/>
  <c r="D126" i="1"/>
  <c r="C126" i="1"/>
  <c r="H126" i="1" s="1"/>
  <c r="D125" i="1"/>
  <c r="C125" i="1"/>
  <c r="D124" i="1"/>
  <c r="C124" i="1"/>
  <c r="H124" i="1" s="1"/>
  <c r="D123" i="1"/>
  <c r="C123" i="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C108" i="1"/>
  <c r="D107" i="1"/>
  <c r="C107" i="1"/>
  <c r="H107" i="1" s="1"/>
  <c r="D106" i="1"/>
  <c r="C106" i="1"/>
  <c r="H106" i="1" s="1"/>
  <c r="D105" i="1"/>
  <c r="C105" i="1"/>
  <c r="H105" i="1" s="1"/>
  <c r="D104" i="1"/>
  <c r="C104" i="1"/>
  <c r="H104" i="1" s="1"/>
  <c r="D103" i="1"/>
  <c r="C103" i="1"/>
  <c r="H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H737" i="1" l="1"/>
  <c r="E57" i="9"/>
  <c r="B57" i="9" s="1"/>
  <c r="F244" i="9"/>
  <c r="B244" i="9" s="1"/>
  <c r="E311" i="9"/>
  <c r="B311" i="9" s="1"/>
  <c r="G1200" i="1"/>
  <c r="E255" i="5"/>
  <c r="D1259" i="1" s="1"/>
  <c r="E305" i="9"/>
  <c r="B305" i="9" s="1"/>
  <c r="F236" i="9"/>
  <c r="E320" i="9"/>
  <c r="E324" i="9"/>
  <c r="B324" i="9" s="1"/>
  <c r="E31" i="9"/>
  <c r="B31" i="9" s="1"/>
  <c r="E36" i="9"/>
  <c r="E327" i="9"/>
  <c r="B327" i="9" s="1"/>
  <c r="I41" i="3"/>
  <c r="G1340" i="1"/>
  <c r="G1368" i="1"/>
  <c r="E340" i="9"/>
  <c r="B340" i="9" s="1"/>
  <c r="E335" i="9"/>
  <c r="B335" i="9" s="1"/>
  <c r="H1390" i="1"/>
  <c r="G1292" i="1"/>
  <c r="F274" i="5"/>
  <c r="H1389" i="1"/>
  <c r="H1386" i="1"/>
  <c r="H1384" i="1"/>
  <c r="H1291" i="1"/>
  <c r="G1280" i="1"/>
  <c r="E251" i="5"/>
  <c r="I25" i="3" s="1"/>
  <c r="G1388" i="1"/>
  <c r="G1387" i="1"/>
  <c r="G1305" i="1"/>
  <c r="G1300" i="1"/>
  <c r="H302" i="1"/>
  <c r="H301" i="1"/>
  <c r="G1166" i="1"/>
  <c r="G1087" i="1"/>
  <c r="H1075" i="1"/>
  <c r="G1075" i="1"/>
  <c r="D1076" i="1"/>
  <c r="F341" i="9"/>
  <c r="B341" i="9" s="1"/>
  <c r="H1179" i="1"/>
  <c r="E12" i="5"/>
  <c r="D1017" i="1" s="1"/>
  <c r="F45" i="5"/>
  <c r="D1024" i="1"/>
  <c r="G1024" i="1" s="1"/>
  <c r="H1025" i="1"/>
  <c r="F19" i="5"/>
  <c r="H1683" i="1"/>
  <c r="H1682" i="1"/>
  <c r="G1681" i="1"/>
  <c r="H1634" i="1"/>
  <c r="G1607" i="1"/>
  <c r="C1604" i="1"/>
  <c r="G1604" i="1" s="1"/>
  <c r="G1605" i="1"/>
  <c r="H1594" i="1"/>
  <c r="H1585" i="1"/>
  <c r="G1585" i="1"/>
  <c r="H1583" i="1"/>
  <c r="G1583" i="1"/>
  <c r="B296" i="9"/>
  <c r="E312" i="9"/>
  <c r="B312" i="9" s="1"/>
  <c r="E307" i="9"/>
  <c r="B307" i="9" s="1"/>
  <c r="F115" i="6"/>
  <c r="D1511" i="1"/>
  <c r="H1511" i="1" s="1"/>
  <c r="I30" i="3"/>
  <c r="F238" i="9"/>
  <c r="B238" i="9" s="1"/>
  <c r="F656" i="4"/>
  <c r="H299" i="1"/>
  <c r="H416" i="1"/>
  <c r="H423" i="1"/>
  <c r="D421" i="1"/>
  <c r="E373" i="4"/>
  <c r="D368" i="1" s="1"/>
  <c r="H374" i="1"/>
  <c r="H300" i="1"/>
  <c r="H298" i="1"/>
  <c r="E648" i="4"/>
  <c r="D642" i="1" s="1"/>
  <c r="H642" i="1" s="1"/>
  <c r="H421" i="1"/>
  <c r="H212" i="1"/>
  <c r="H197" i="1"/>
  <c r="E55" i="9"/>
  <c r="B55" i="9" s="1"/>
  <c r="F242" i="9"/>
  <c r="B242" i="9" s="1"/>
  <c r="D190" i="1"/>
  <c r="H190" i="1" s="1"/>
  <c r="B240" i="9"/>
  <c r="H182" i="1"/>
  <c r="H180" i="1"/>
  <c r="H178" i="1"/>
  <c r="H176" i="1"/>
  <c r="H174" i="1"/>
  <c r="H168" i="1"/>
  <c r="H166" i="1"/>
  <c r="F170" i="4"/>
  <c r="H164" i="1"/>
  <c r="H161" i="1"/>
  <c r="H163" i="1"/>
  <c r="H156" i="1"/>
  <c r="H158" i="1"/>
  <c r="H150" i="1"/>
  <c r="E153" i="4"/>
  <c r="D149" i="1" s="1"/>
  <c r="F154" i="4"/>
  <c r="H133" i="1"/>
  <c r="H131" i="1"/>
  <c r="H125" i="1"/>
  <c r="H123" i="1"/>
  <c r="D108" i="1"/>
  <c r="B236" i="9"/>
  <c r="H108" i="1"/>
  <c r="F112" i="4"/>
  <c r="E49" i="4"/>
  <c r="D45" i="1" s="1"/>
  <c r="H654" i="1"/>
  <c r="G654" i="1"/>
  <c r="H662" i="1"/>
  <c r="G662" i="1"/>
  <c r="H795" i="1"/>
  <c r="G795" i="1"/>
  <c r="H801" i="1"/>
  <c r="G801" i="1"/>
  <c r="H807" i="1"/>
  <c r="G807" i="1"/>
  <c r="H813" i="1"/>
  <c r="G813" i="1"/>
  <c r="H821" i="1"/>
  <c r="G821" i="1"/>
  <c r="H831" i="1"/>
  <c r="G831" i="1"/>
  <c r="H841" i="1"/>
  <c r="G841" i="1"/>
  <c r="H851" i="1"/>
  <c r="G851" i="1"/>
  <c r="H855" i="1"/>
  <c r="G855" i="1"/>
  <c r="H861" i="1"/>
  <c r="G861" i="1"/>
  <c r="H871" i="1"/>
  <c r="G871" i="1"/>
  <c r="H877" i="1"/>
  <c r="G877" i="1"/>
  <c r="H885" i="1"/>
  <c r="G885" i="1"/>
  <c r="H891" i="1"/>
  <c r="G891" i="1"/>
  <c r="H899" i="1"/>
  <c r="G899" i="1"/>
  <c r="H905" i="1"/>
  <c r="G905" i="1"/>
  <c r="H907" i="1"/>
  <c r="G907" i="1"/>
  <c r="H909" i="1"/>
  <c r="G909" i="1"/>
  <c r="G1273" i="1"/>
  <c r="H127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3" i="1"/>
  <c r="G523" i="1"/>
  <c r="H525" i="1"/>
  <c r="G525" i="1"/>
  <c r="H527" i="1"/>
  <c r="G527"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7" i="1"/>
  <c r="G567" i="1"/>
  <c r="H569" i="1"/>
  <c r="G569" i="1"/>
  <c r="H571" i="1"/>
  <c r="G571" i="1"/>
  <c r="H573" i="1"/>
  <c r="G573" i="1"/>
  <c r="H575" i="1"/>
  <c r="G575" i="1"/>
  <c r="H577" i="1"/>
  <c r="G577" i="1"/>
  <c r="H579" i="1"/>
  <c r="G579" i="1"/>
  <c r="H581" i="1"/>
  <c r="G581" i="1"/>
  <c r="H583" i="1"/>
  <c r="G583" i="1"/>
  <c r="H585" i="1"/>
  <c r="G585" i="1"/>
  <c r="H587" i="1"/>
  <c r="G587" i="1"/>
  <c r="H589" i="1"/>
  <c r="G589" i="1"/>
  <c r="H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25" i="1"/>
  <c r="G625" i="1"/>
  <c r="H627" i="1"/>
  <c r="G627" i="1"/>
  <c r="H629" i="1"/>
  <c r="G629" i="1"/>
  <c r="H631" i="1"/>
  <c r="G631" i="1"/>
  <c r="H635" i="1"/>
  <c r="G635" i="1"/>
  <c r="H641" i="1"/>
  <c r="G641" i="1"/>
  <c r="H645" i="1"/>
  <c r="G645" i="1"/>
  <c r="H647" i="1"/>
  <c r="G647" i="1"/>
  <c r="H649" i="1"/>
  <c r="G649" i="1"/>
  <c r="H651" i="1"/>
  <c r="G651" i="1"/>
  <c r="H658" i="1"/>
  <c r="G658" i="1"/>
  <c r="H791" i="1"/>
  <c r="G791" i="1"/>
  <c r="H797" i="1"/>
  <c r="G797" i="1"/>
  <c r="H803" i="1"/>
  <c r="G803" i="1"/>
  <c r="H811" i="1"/>
  <c r="G811" i="1"/>
  <c r="H817" i="1"/>
  <c r="G817" i="1"/>
  <c r="H823" i="1"/>
  <c r="G823" i="1"/>
  <c r="H827" i="1"/>
  <c r="G827" i="1"/>
  <c r="H833" i="1"/>
  <c r="G833" i="1"/>
  <c r="H837" i="1"/>
  <c r="G837" i="1"/>
  <c r="H845" i="1"/>
  <c r="G845" i="1"/>
  <c r="H849" i="1"/>
  <c r="G849" i="1"/>
  <c r="H857" i="1"/>
  <c r="G857" i="1"/>
  <c r="H863" i="1"/>
  <c r="G863" i="1"/>
  <c r="H869" i="1"/>
  <c r="G869" i="1"/>
  <c r="H875" i="1"/>
  <c r="G875" i="1"/>
  <c r="H879" i="1"/>
  <c r="G879" i="1"/>
  <c r="H883" i="1"/>
  <c r="G883" i="1"/>
  <c r="H889" i="1"/>
  <c r="G889" i="1"/>
  <c r="H897" i="1"/>
  <c r="G897" i="1"/>
  <c r="H903" i="1"/>
  <c r="G903" i="1"/>
  <c r="G1258" i="1"/>
  <c r="H1258" i="1"/>
  <c r="G1270" i="1"/>
  <c r="H1270"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6"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3" i="1"/>
  <c r="G474" i="1"/>
  <c r="G475" i="1"/>
  <c r="G476" i="1"/>
  <c r="G477" i="1"/>
  <c r="G478" i="1"/>
  <c r="G479" i="1"/>
  <c r="G480" i="1"/>
  <c r="G481" i="1"/>
  <c r="G482" i="1"/>
  <c r="G483" i="1"/>
  <c r="H653" i="1"/>
  <c r="G653" i="1"/>
  <c r="H655" i="1"/>
  <c r="G655" i="1"/>
  <c r="H657" i="1"/>
  <c r="G657" i="1"/>
  <c r="H659" i="1"/>
  <c r="G659" i="1"/>
  <c r="H661" i="1"/>
  <c r="G661" i="1"/>
  <c r="H663" i="1"/>
  <c r="G663" i="1"/>
  <c r="H665" i="1"/>
  <c r="G665" i="1"/>
  <c r="G783" i="1"/>
  <c r="H783" i="1"/>
  <c r="H1144" i="1"/>
  <c r="G1144" i="1"/>
  <c r="H1160" i="1"/>
  <c r="G1160" i="1"/>
  <c r="H1168" i="1"/>
  <c r="G1168" i="1"/>
  <c r="H656" i="1"/>
  <c r="G656" i="1"/>
  <c r="H660" i="1"/>
  <c r="G660" i="1"/>
  <c r="H664" i="1"/>
  <c r="G664" i="1"/>
  <c r="H793" i="1"/>
  <c r="G793" i="1"/>
  <c r="H799" i="1"/>
  <c r="G799" i="1"/>
  <c r="H805" i="1"/>
  <c r="G805" i="1"/>
  <c r="H809" i="1"/>
  <c r="G809" i="1"/>
  <c r="H815" i="1"/>
  <c r="G815" i="1"/>
  <c r="H819" i="1"/>
  <c r="G819" i="1"/>
  <c r="H825" i="1"/>
  <c r="G825" i="1"/>
  <c r="H829" i="1"/>
  <c r="G829" i="1"/>
  <c r="H835" i="1"/>
  <c r="G835" i="1"/>
  <c r="H839" i="1"/>
  <c r="G839" i="1"/>
  <c r="H843" i="1"/>
  <c r="G843" i="1"/>
  <c r="H847" i="1"/>
  <c r="G847" i="1"/>
  <c r="H853" i="1"/>
  <c r="G853" i="1"/>
  <c r="H859" i="1"/>
  <c r="G859" i="1"/>
  <c r="H865" i="1"/>
  <c r="G865" i="1"/>
  <c r="H867" i="1"/>
  <c r="G867" i="1"/>
  <c r="H873" i="1"/>
  <c r="G873" i="1"/>
  <c r="H881" i="1"/>
  <c r="G881" i="1"/>
  <c r="H887" i="1"/>
  <c r="G887" i="1"/>
  <c r="H893" i="1"/>
  <c r="G893" i="1"/>
  <c r="H895" i="1"/>
  <c r="G895" i="1"/>
  <c r="H901" i="1"/>
  <c r="G901"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8" i="1"/>
  <c r="G518" i="1"/>
  <c r="H520" i="1"/>
  <c r="G520" i="1"/>
  <c r="H522" i="1"/>
  <c r="G522" i="1"/>
  <c r="H524" i="1"/>
  <c r="G524" i="1"/>
  <c r="H526" i="1"/>
  <c r="G526" i="1"/>
  <c r="H528" i="1"/>
  <c r="G528"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578" i="1"/>
  <c r="G578" i="1"/>
  <c r="H580" i="1"/>
  <c r="G580" i="1"/>
  <c r="H582" i="1"/>
  <c r="G582" i="1"/>
  <c r="H584" i="1"/>
  <c r="G584" i="1"/>
  <c r="H586" i="1"/>
  <c r="G586"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0" i="1"/>
  <c r="G630" i="1"/>
  <c r="H632" i="1"/>
  <c r="G632" i="1"/>
  <c r="H636" i="1"/>
  <c r="G636" i="1"/>
  <c r="H646" i="1"/>
  <c r="G646" i="1"/>
  <c r="H648" i="1"/>
  <c r="G648" i="1"/>
  <c r="H650" i="1"/>
  <c r="G650" i="1"/>
  <c r="H652" i="1"/>
  <c r="G652" i="1"/>
  <c r="G787" i="1"/>
  <c r="H787" i="1"/>
  <c r="H1053" i="1"/>
  <c r="G1053" i="1"/>
  <c r="H1055" i="1"/>
  <c r="G1055" i="1"/>
  <c r="H1057" i="1"/>
  <c r="G1057" i="1"/>
  <c r="H1059" i="1"/>
  <c r="G1059" i="1"/>
  <c r="H1061" i="1"/>
  <c r="G1061" i="1"/>
  <c r="H1063" i="1"/>
  <c r="G1063" i="1"/>
  <c r="H1065" i="1"/>
  <c r="G1065" i="1"/>
  <c r="H1067" i="1"/>
  <c r="G1067" i="1"/>
  <c r="H1069" i="1"/>
  <c r="G1069" i="1"/>
  <c r="H1071" i="1"/>
  <c r="G1071" i="1"/>
  <c r="H1073" i="1"/>
  <c r="G1073" i="1"/>
  <c r="H1101" i="1"/>
  <c r="G1101" i="1"/>
  <c r="H1109" i="1"/>
  <c r="G1109" i="1"/>
  <c r="H1117" i="1"/>
  <c r="G1117" i="1"/>
  <c r="H1125" i="1"/>
  <c r="G1125" i="1"/>
  <c r="H1133" i="1"/>
  <c r="G1133" i="1"/>
  <c r="G1265" i="1"/>
  <c r="H12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H782" i="1"/>
  <c r="H786" i="1"/>
  <c r="H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1018" i="1"/>
  <c r="H1020" i="1"/>
  <c r="H1022" i="1"/>
  <c r="H1024" i="1"/>
  <c r="H1026" i="1"/>
  <c r="H1028" i="1"/>
  <c r="H1030" i="1"/>
  <c r="H1032" i="1"/>
  <c r="H1034" i="1"/>
  <c r="H1036" i="1"/>
  <c r="H1038" i="1"/>
  <c r="H1040" i="1"/>
  <c r="H1042" i="1"/>
  <c r="H1044" i="1"/>
  <c r="H1046" i="1"/>
  <c r="H1048" i="1"/>
  <c r="H1050" i="1"/>
  <c r="H1052" i="1"/>
  <c r="H1148" i="1"/>
  <c r="G1148" i="1"/>
  <c r="H1156" i="1"/>
  <c r="G1156" i="1"/>
  <c r="H1164" i="1"/>
  <c r="G1164" i="1"/>
  <c r="H1213" i="1"/>
  <c r="G1213" i="1"/>
  <c r="H785" i="1"/>
  <c r="H789" i="1"/>
  <c r="H911" i="1"/>
  <c r="H913" i="1"/>
  <c r="H915" i="1"/>
  <c r="H917" i="1"/>
  <c r="H919" i="1"/>
  <c r="H921" i="1"/>
  <c r="H923" i="1"/>
  <c r="H925" i="1"/>
  <c r="H927" i="1"/>
  <c r="H929" i="1"/>
  <c r="H931" i="1"/>
  <c r="H933" i="1"/>
  <c r="H935" i="1"/>
  <c r="H937" i="1"/>
  <c r="H939" i="1"/>
  <c r="H941" i="1"/>
  <c r="H943" i="1"/>
  <c r="H945" i="1"/>
  <c r="H947" i="1"/>
  <c r="H949" i="1"/>
  <c r="H951" i="1"/>
  <c r="H953" i="1"/>
  <c r="H955" i="1"/>
  <c r="H957" i="1"/>
  <c r="H959" i="1"/>
  <c r="H961" i="1"/>
  <c r="H963" i="1"/>
  <c r="H965" i="1"/>
  <c r="H967" i="1"/>
  <c r="H969" i="1"/>
  <c r="H971" i="1"/>
  <c r="H973" i="1"/>
  <c r="H975" i="1"/>
  <c r="H977" i="1"/>
  <c r="H979" i="1"/>
  <c r="H981" i="1"/>
  <c r="H983" i="1"/>
  <c r="H985" i="1"/>
  <c r="H987" i="1"/>
  <c r="H989" i="1"/>
  <c r="H991" i="1"/>
  <c r="H993" i="1"/>
  <c r="H995" i="1"/>
  <c r="H997" i="1"/>
  <c r="H999" i="1"/>
  <c r="H1001" i="1"/>
  <c r="H1003" i="1"/>
  <c r="H1005" i="1"/>
  <c r="H1007" i="1"/>
  <c r="H1009" i="1"/>
  <c r="H1014" i="1"/>
  <c r="H1016" i="1"/>
  <c r="H1054" i="1"/>
  <c r="G1054" i="1"/>
  <c r="H1056" i="1"/>
  <c r="G1056" i="1"/>
  <c r="H1058" i="1"/>
  <c r="G1058" i="1"/>
  <c r="H1060" i="1"/>
  <c r="G1060" i="1"/>
  <c r="H1062" i="1"/>
  <c r="G1062" i="1"/>
  <c r="H1064" i="1"/>
  <c r="G1064" i="1"/>
  <c r="H1066" i="1"/>
  <c r="G1066" i="1"/>
  <c r="H1068" i="1"/>
  <c r="G1068" i="1"/>
  <c r="H1070" i="1"/>
  <c r="G1070" i="1"/>
  <c r="H1072" i="1"/>
  <c r="G1072" i="1"/>
  <c r="H1097" i="1"/>
  <c r="G1097" i="1"/>
  <c r="H1105" i="1"/>
  <c r="G1105" i="1"/>
  <c r="H1113" i="1"/>
  <c r="G1113" i="1"/>
  <c r="H1121" i="1"/>
  <c r="G1121" i="1"/>
  <c r="H1129" i="1"/>
  <c r="G1129" i="1"/>
  <c r="H1137" i="1"/>
  <c r="G1137" i="1"/>
  <c r="G1278" i="1"/>
  <c r="H1278" i="1"/>
  <c r="G1281" i="1"/>
  <c r="H1281" i="1"/>
  <c r="G1290" i="1"/>
  <c r="H1290" i="1"/>
  <c r="G1226" i="1"/>
  <c r="H1226" i="1"/>
  <c r="G1229" i="1"/>
  <c r="H1229" i="1"/>
  <c r="G1234" i="1"/>
  <c r="H1234" i="1"/>
  <c r="G1237" i="1"/>
  <c r="H1237" i="1"/>
  <c r="G1242" i="1"/>
  <c r="H1242" i="1"/>
  <c r="G1245" i="1"/>
  <c r="H1245" i="1"/>
  <c r="G1250" i="1"/>
  <c r="H1250" i="1"/>
  <c r="G1253" i="1"/>
  <c r="H1253" i="1"/>
  <c r="G1262" i="1"/>
  <c r="H1262" i="1"/>
  <c r="G1294" i="1"/>
  <c r="H1294" i="1"/>
  <c r="H1526" i="1"/>
  <c r="G1526" i="1"/>
  <c r="H1528" i="1"/>
  <c r="G1528" i="1"/>
  <c r="H1530" i="1"/>
  <c r="G1530" i="1"/>
  <c r="H1532" i="1"/>
  <c r="G1532" i="1"/>
  <c r="H1534" i="1"/>
  <c r="G1534" i="1"/>
  <c r="H1536" i="1"/>
  <c r="G1536" i="1"/>
  <c r="D255" i="5"/>
  <c r="F260" i="5"/>
  <c r="C1264" i="1"/>
  <c r="D6" i="7"/>
  <c r="C1540" i="1"/>
  <c r="H34" i="3"/>
  <c r="C1555" i="1"/>
  <c r="G1096" i="1"/>
  <c r="G1100" i="1"/>
  <c r="G1104" i="1"/>
  <c r="G1108" i="1"/>
  <c r="G1112" i="1"/>
  <c r="G1116" i="1"/>
  <c r="G1120" i="1"/>
  <c r="G1124" i="1"/>
  <c r="G1128" i="1"/>
  <c r="G1132" i="1"/>
  <c r="G1136" i="1"/>
  <c r="G1143" i="1"/>
  <c r="G1147" i="1"/>
  <c r="G1151" i="1"/>
  <c r="G1155" i="1"/>
  <c r="G1159" i="1"/>
  <c r="G1163" i="1"/>
  <c r="G1167" i="1"/>
  <c r="H1169" i="1"/>
  <c r="H1173" i="1"/>
  <c r="H1177" i="1"/>
  <c r="H1183" i="1"/>
  <c r="H1187" i="1"/>
  <c r="H1191" i="1"/>
  <c r="H1195" i="1"/>
  <c r="H1199" i="1"/>
  <c r="H1203" i="1"/>
  <c r="H1210" i="1"/>
  <c r="H1218" i="1"/>
  <c r="H1222" i="1"/>
  <c r="G1257" i="1"/>
  <c r="H1257" i="1"/>
  <c r="G1266" i="1"/>
  <c r="H1266" i="1"/>
  <c r="G1269" i="1"/>
  <c r="H1269" i="1"/>
  <c r="G1274" i="1"/>
  <c r="H1274" i="1"/>
  <c r="G1277" i="1"/>
  <c r="H1277" i="1"/>
  <c r="G1282" i="1"/>
  <c r="H1282" i="1"/>
  <c r="G1298" i="1"/>
  <c r="H1298" i="1"/>
  <c r="H1172" i="1"/>
  <c r="H1176" i="1"/>
  <c r="H1186" i="1"/>
  <c r="H1190" i="1"/>
  <c r="H1194" i="1"/>
  <c r="H1198" i="1"/>
  <c r="H1202" i="1"/>
  <c r="H1206" i="1"/>
  <c r="H1209" i="1"/>
  <c r="H1217" i="1"/>
  <c r="H1221" i="1"/>
  <c r="G1225" i="1"/>
  <c r="H1225" i="1"/>
  <c r="G1230" i="1"/>
  <c r="H1230" i="1"/>
  <c r="G1233" i="1"/>
  <c r="H1233" i="1"/>
  <c r="G1238" i="1"/>
  <c r="H1238" i="1"/>
  <c r="G1241" i="1"/>
  <c r="H1241" i="1"/>
  <c r="G1246" i="1"/>
  <c r="H1246" i="1"/>
  <c r="G1249" i="1"/>
  <c r="H1249" i="1"/>
  <c r="G1254" i="1"/>
  <c r="H1254" i="1"/>
  <c r="G1261" i="1"/>
  <c r="H1261" i="1"/>
  <c r="G1286" i="1"/>
  <c r="H1286" i="1"/>
  <c r="I1564" i="1"/>
  <c r="H1573" i="1"/>
  <c r="J1573" i="1"/>
  <c r="G1573" i="1"/>
  <c r="I1573" i="1" s="1"/>
  <c r="H1575" i="1"/>
  <c r="J1575" i="1"/>
  <c r="G1575" i="1"/>
  <c r="I1575" i="1" s="1"/>
  <c r="H1577" i="1"/>
  <c r="G1577" i="1"/>
  <c r="I1559" i="1"/>
  <c r="G1638" i="1"/>
  <c r="H1638" i="1"/>
  <c r="G1654" i="1"/>
  <c r="H1654" i="1"/>
  <c r="G1670" i="1"/>
  <c r="H1670" i="1"/>
  <c r="G1686" i="1"/>
  <c r="H1686" i="1"/>
  <c r="F178" i="4"/>
  <c r="E164" i="4"/>
  <c r="H1527" i="1"/>
  <c r="G1527" i="1"/>
  <c r="H1529" i="1"/>
  <c r="G1529" i="1"/>
  <c r="H1531" i="1"/>
  <c r="G1531" i="1"/>
  <c r="H1533" i="1"/>
  <c r="G1533" i="1"/>
  <c r="H1535" i="1"/>
  <c r="G1535" i="1"/>
  <c r="J1541" i="1"/>
  <c r="H1541" i="1"/>
  <c r="G1541" i="1"/>
  <c r="J1545" i="1"/>
  <c r="H1545" i="1"/>
  <c r="G1545" i="1"/>
  <c r="I1545" i="1" s="1"/>
  <c r="J1551" i="1"/>
  <c r="H1551" i="1"/>
  <c r="G1551" i="1"/>
  <c r="I1551" i="1" s="1"/>
  <c r="I1558" i="1"/>
  <c r="I1570" i="1"/>
  <c r="J1574" i="1"/>
  <c r="H1574" i="1"/>
  <c r="G1574" i="1"/>
  <c r="I1574" i="1" s="1"/>
  <c r="J1576" i="1"/>
  <c r="H1576" i="1"/>
  <c r="G1576" i="1"/>
  <c r="G1586" i="1"/>
  <c r="H1586" i="1"/>
  <c r="G1602" i="1"/>
  <c r="H1602" i="1"/>
  <c r="G1618" i="1"/>
  <c r="H1618" i="1"/>
  <c r="G1636" i="1"/>
  <c r="H1636" i="1"/>
  <c r="G1652" i="1"/>
  <c r="H1652" i="1"/>
  <c r="G1668" i="1"/>
  <c r="H1668" i="1"/>
  <c r="G1684" i="1"/>
  <c r="H1684" i="1"/>
  <c r="E6" i="4"/>
  <c r="G1223" i="1"/>
  <c r="G1227" i="1"/>
  <c r="G1231" i="1"/>
  <c r="G1235" i="1"/>
  <c r="G1239" i="1"/>
  <c r="G1243" i="1"/>
  <c r="G1247" i="1"/>
  <c r="G1251" i="1"/>
  <c r="G1263" i="1"/>
  <c r="G1267" i="1"/>
  <c r="G1271" i="1"/>
  <c r="G1275" i="1"/>
  <c r="G1279" i="1"/>
  <c r="G1283" i="1"/>
  <c r="H1285" i="1"/>
  <c r="G1287" i="1"/>
  <c r="H1289" i="1"/>
  <c r="G1291" i="1"/>
  <c r="H1293" i="1"/>
  <c r="G1295" i="1"/>
  <c r="H1297" i="1"/>
  <c r="G1299" i="1"/>
  <c r="H1301" i="1"/>
  <c r="G1542" i="1"/>
  <c r="I1542" i="1" s="1"/>
  <c r="H1542" i="1"/>
  <c r="I1543" i="1"/>
  <c r="G1546" i="1"/>
  <c r="I1546" i="1" s="1"/>
  <c r="H1546" i="1"/>
  <c r="H1556" i="1"/>
  <c r="G1556" i="1"/>
  <c r="I1557" i="1"/>
  <c r="I1569" i="1"/>
  <c r="I1579" i="1"/>
  <c r="G1584" i="1"/>
  <c r="H1584" i="1"/>
  <c r="G1600" i="1"/>
  <c r="H1600" i="1"/>
  <c r="G1616" i="1"/>
  <c r="H1616" i="1"/>
  <c r="J1548" i="1"/>
  <c r="H1552" i="1"/>
  <c r="J1552" i="1"/>
  <c r="J1553" i="1"/>
  <c r="H1553" i="1"/>
  <c r="H1554" i="1"/>
  <c r="J1554" i="1"/>
  <c r="G176" i="9"/>
  <c r="E176" i="9" s="1"/>
  <c r="B176" i="9" s="1"/>
  <c r="F17" i="4"/>
  <c r="F135" i="4"/>
  <c r="D134" i="4"/>
  <c r="F263" i="4"/>
  <c r="D262" i="4"/>
  <c r="D273" i="4"/>
  <c r="F274" i="4"/>
  <c r="F341" i="4"/>
  <c r="D321" i="4"/>
  <c r="H156" i="9"/>
  <c r="E156" i="9" s="1"/>
  <c r="B156" i="9" s="1"/>
  <c r="E597" i="4"/>
  <c r="D591" i="1" s="1"/>
  <c r="G591" i="1" s="1"/>
  <c r="G336" i="9"/>
  <c r="G1512" i="1"/>
  <c r="G1513" i="1"/>
  <c r="G1514" i="1"/>
  <c r="G1515" i="1"/>
  <c r="G1516" i="1"/>
  <c r="G1517" i="1"/>
  <c r="G1518" i="1"/>
  <c r="G1519" i="1"/>
  <c r="G1520" i="1"/>
  <c r="G1521" i="1"/>
  <c r="G1522" i="1"/>
  <c r="G1523" i="1"/>
  <c r="G1524" i="1"/>
  <c r="J1544" i="1"/>
  <c r="J1564" i="1"/>
  <c r="H1564" i="1"/>
  <c r="H1565" i="1"/>
  <c r="I1565" i="1" s="1"/>
  <c r="J1565" i="1"/>
  <c r="J1566" i="1"/>
  <c r="H1566" i="1"/>
  <c r="I1566" i="1" s="1"/>
  <c r="H1567" i="1"/>
  <c r="I1567" i="1" s="1"/>
  <c r="J1567" i="1"/>
  <c r="J1568" i="1"/>
  <c r="H1568" i="1"/>
  <c r="I1568" i="1" s="1"/>
  <c r="H1569" i="1"/>
  <c r="J1569" i="1"/>
  <c r="J1570" i="1"/>
  <c r="H1570" i="1"/>
  <c r="H1588" i="1"/>
  <c r="H1590" i="1"/>
  <c r="H1604" i="1"/>
  <c r="H1606" i="1"/>
  <c r="H1620" i="1"/>
  <c r="H1624" i="1"/>
  <c r="H1626" i="1"/>
  <c r="H1640" i="1"/>
  <c r="H1642" i="1"/>
  <c r="H1656" i="1"/>
  <c r="H1658" i="1"/>
  <c r="H1672" i="1"/>
  <c r="H1674" i="1"/>
  <c r="F203" i="4"/>
  <c r="D202" i="4"/>
  <c r="E308" i="4"/>
  <c r="F470" i="4"/>
  <c r="D466" i="4"/>
  <c r="D491" i="4"/>
  <c r="F502" i="4"/>
  <c r="H316" i="9"/>
  <c r="E316" i="9" s="1"/>
  <c r="B316" i="9" s="1"/>
  <c r="H315" i="9"/>
  <c r="E315" i="9" s="1"/>
  <c r="B315" i="9" s="1"/>
  <c r="E147" i="5"/>
  <c r="E69" i="5" s="1"/>
  <c r="G1548" i="1"/>
  <c r="I1548" i="1" s="1"/>
  <c r="H1550" i="1"/>
  <c r="I1550" i="1" s="1"/>
  <c r="J1550" i="1"/>
  <c r="G1552" i="1"/>
  <c r="G1553" i="1"/>
  <c r="I1553" i="1" s="1"/>
  <c r="G1554" i="1"/>
  <c r="I1554" i="1" s="1"/>
  <c r="J1557" i="1"/>
  <c r="H1557" i="1"/>
  <c r="H1558" i="1"/>
  <c r="J1558" i="1"/>
  <c r="J1559" i="1"/>
  <c r="H1559" i="1"/>
  <c r="H1560" i="1"/>
  <c r="I1560" i="1" s="1"/>
  <c r="J1560" i="1"/>
  <c r="J1561" i="1"/>
  <c r="H1561" i="1"/>
  <c r="I1561" i="1" s="1"/>
  <c r="H1562" i="1"/>
  <c r="I1562" i="1" s="1"/>
  <c r="J1562" i="1"/>
  <c r="G1572" i="1"/>
  <c r="H1578" i="1"/>
  <c r="I1578" i="1" s="1"/>
  <c r="J1578" i="1"/>
  <c r="J1579" i="1"/>
  <c r="H1579" i="1"/>
  <c r="H1580" i="1"/>
  <c r="I1580" i="1" s="1"/>
  <c r="J1580" i="1"/>
  <c r="J1581" i="1"/>
  <c r="H1581" i="1"/>
  <c r="I1581" i="1" s="1"/>
  <c r="D82" i="4"/>
  <c r="F91" i="4"/>
  <c r="E202" i="4"/>
  <c r="D198" i="1" s="1"/>
  <c r="D230" i="4"/>
  <c r="F237" i="4"/>
  <c r="E430" i="4"/>
  <c r="E536" i="4"/>
  <c r="D12" i="5"/>
  <c r="F70" i="5"/>
  <c r="D135" i="5"/>
  <c r="D5" i="6"/>
  <c r="F10" i="6"/>
  <c r="D89" i="6"/>
  <c r="F94" i="6"/>
  <c r="D51" i="8"/>
  <c r="C1628" i="1" s="1"/>
  <c r="B28" i="9"/>
  <c r="B36" i="9"/>
  <c r="B44" i="9"/>
  <c r="B52" i="9"/>
  <c r="B60" i="9"/>
  <c r="B68" i="9"/>
  <c r="B76" i="9"/>
  <c r="B84" i="9"/>
  <c r="B92" i="9"/>
  <c r="D7" i="4"/>
  <c r="D49" i="4"/>
  <c r="D125" i="4"/>
  <c r="D153" i="4"/>
  <c r="D360" i="4"/>
  <c r="D373" i="4"/>
  <c r="F647" i="4"/>
  <c r="E522" i="4"/>
  <c r="D516" i="1" s="1"/>
  <c r="F630" i="4"/>
  <c r="D629" i="4"/>
  <c r="F204" i="5"/>
  <c r="D203" i="5"/>
  <c r="E141" i="6"/>
  <c r="F130" i="6"/>
  <c r="D129" i="6"/>
  <c r="D44" i="8"/>
  <c r="D106" i="4"/>
  <c r="D164" i="4"/>
  <c r="F532" i="4"/>
  <c r="D522" i="4"/>
  <c r="F536" i="4"/>
  <c r="D535" i="4"/>
  <c r="F572" i="4"/>
  <c r="D571" i="4"/>
  <c r="E7" i="5"/>
  <c r="G314" i="9"/>
  <c r="E314" i="9" s="1"/>
  <c r="B314" i="9" s="1"/>
  <c r="F89" i="5"/>
  <c r="D88" i="5"/>
  <c r="F36" i="6"/>
  <c r="D35" i="6"/>
  <c r="D114" i="6"/>
  <c r="E5" i="7"/>
  <c r="B32" i="9"/>
  <c r="B40" i="9"/>
  <c r="B48" i="9"/>
  <c r="B56" i="9"/>
  <c r="B64" i="9"/>
  <c r="B72" i="9"/>
  <c r="B80" i="9"/>
  <c r="B88" i="9"/>
  <c r="F314" i="4"/>
  <c r="F366" i="4"/>
  <c r="F426" i="4"/>
  <c r="F607" i="4"/>
  <c r="F150" i="5"/>
  <c r="E178" i="5"/>
  <c r="F178" i="5" s="1"/>
  <c r="E337" i="9"/>
  <c r="B337" i="9" s="1"/>
  <c r="F219" i="5"/>
  <c r="F277" i="5"/>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10" i="9"/>
  <c r="G180" i="9"/>
  <c r="E180" i="9" s="1"/>
  <c r="B180" i="9" s="1"/>
  <c r="H179" i="9"/>
  <c r="I10" i="9"/>
  <c r="B95" i="9"/>
  <c r="B103" i="9"/>
  <c r="B111" i="9"/>
  <c r="B119" i="9"/>
  <c r="B127" i="9"/>
  <c r="B135" i="9"/>
  <c r="B143" i="9"/>
  <c r="B151" i="9"/>
  <c r="B163" i="9"/>
  <c r="B171" i="9"/>
  <c r="G175" i="9"/>
  <c r="E175" i="9" s="1"/>
  <c r="B175" i="9" s="1"/>
  <c r="G177" i="9"/>
  <c r="E177" i="9" s="1"/>
  <c r="B177" i="9" s="1"/>
  <c r="G179" i="9"/>
  <c r="E179" i="9" s="1"/>
  <c r="B179" i="9" s="1"/>
  <c r="E339" i="9"/>
  <c r="B339" i="9" s="1"/>
  <c r="B99" i="9"/>
  <c r="B107" i="9"/>
  <c r="B115" i="9"/>
  <c r="B123" i="9"/>
  <c r="B131" i="9"/>
  <c r="B139" i="9"/>
  <c r="B147" i="9"/>
  <c r="B155" i="9"/>
  <c r="F298" i="9"/>
  <c r="B320" i="9"/>
  <c r="E326" i="9"/>
  <c r="B326" i="9" s="1"/>
  <c r="F241" i="9"/>
  <c r="B241" i="9" s="1"/>
  <c r="B263" i="9"/>
  <c r="F273" i="9"/>
  <c r="B273" i="9" s="1"/>
  <c r="B279" i="9"/>
  <c r="F289" i="9"/>
  <c r="B289" i="9" s="1"/>
  <c r="F237" i="9"/>
  <c r="B237" i="9" s="1"/>
  <c r="F269" i="9"/>
  <c r="B269" i="9" s="1"/>
  <c r="B275" i="9"/>
  <c r="F285" i="9"/>
  <c r="B285" i="9" s="1"/>
  <c r="B291" i="9"/>
  <c r="E322" i="9"/>
  <c r="B322" i="9" s="1"/>
  <c r="D1255" i="1" l="1"/>
  <c r="H1076" i="1"/>
  <c r="G1076" i="1"/>
  <c r="D45" i="8"/>
  <c r="G343" i="9"/>
  <c r="E343" i="9" s="1"/>
  <c r="B343" i="9" s="1"/>
  <c r="G1511" i="1"/>
  <c r="G642" i="1"/>
  <c r="E360" i="4"/>
  <c r="E417" i="4" s="1"/>
  <c r="D412" i="1" s="1"/>
  <c r="D6" i="4"/>
  <c r="F7" i="4"/>
  <c r="C3" i="1"/>
  <c r="F135" i="5"/>
  <c r="C1140" i="1"/>
  <c r="D424" i="1"/>
  <c r="F466" i="4"/>
  <c r="D430" i="4"/>
  <c r="C460" i="1"/>
  <c r="E152" i="4"/>
  <c r="D160" i="1"/>
  <c r="H1555" i="1"/>
  <c r="G1555" i="1"/>
  <c r="G1264" i="1"/>
  <c r="H1264" i="1"/>
  <c r="I40" i="3"/>
  <c r="C1622" i="1"/>
  <c r="I22" i="3"/>
  <c r="E6" i="5"/>
  <c r="D1012" i="1"/>
  <c r="F164" i="4"/>
  <c r="C160" i="1"/>
  <c r="F89" i="6"/>
  <c r="C1485" i="1"/>
  <c r="I33" i="3"/>
  <c r="D1538" i="1"/>
  <c r="F88" i="5"/>
  <c r="D69" i="5"/>
  <c r="C1093" i="1"/>
  <c r="F106" i="4"/>
  <c r="C102" i="1"/>
  <c r="I23" i="3"/>
  <c r="D1074" i="1"/>
  <c r="F125" i="4"/>
  <c r="C121" i="1"/>
  <c r="D7" i="5"/>
  <c r="F12" i="5"/>
  <c r="C1017" i="1"/>
  <c r="F82" i="4"/>
  <c r="C78" i="1"/>
  <c r="I1552" i="1"/>
  <c r="D303" i="1"/>
  <c r="H1540" i="1"/>
  <c r="G1540" i="1"/>
  <c r="D251" i="5"/>
  <c r="F255" i="5"/>
  <c r="C1259" i="1"/>
  <c r="F35" i="6"/>
  <c r="H28" i="3"/>
  <c r="C1431" i="1"/>
  <c r="G338" i="9"/>
  <c r="E338" i="9" s="1"/>
  <c r="B338" i="9" s="1"/>
  <c r="F203" i="5"/>
  <c r="C1207" i="1"/>
  <c r="D418" i="4"/>
  <c r="F360" i="4"/>
  <c r="C355" i="1"/>
  <c r="D177" i="5"/>
  <c r="F273" i="4"/>
  <c r="C269" i="1"/>
  <c r="F535" i="4"/>
  <c r="D640" i="4"/>
  <c r="C529" i="1"/>
  <c r="F129" i="6"/>
  <c r="C1525" i="1"/>
  <c r="H24" i="9"/>
  <c r="G24" i="9"/>
  <c r="D152" i="4"/>
  <c r="F153" i="4"/>
  <c r="C149" i="1"/>
  <c r="F321" i="4"/>
  <c r="D308" i="4"/>
  <c r="C316" i="1"/>
  <c r="F262" i="4"/>
  <c r="C258" i="1"/>
  <c r="F228" i="9"/>
  <c r="B228" i="9" s="1"/>
  <c r="E310" i="9"/>
  <c r="B310" i="9" s="1"/>
  <c r="H336" i="9"/>
  <c r="E336" i="9" s="1"/>
  <c r="B336" i="9" s="1"/>
  <c r="E177" i="5"/>
  <c r="D1182" i="1"/>
  <c r="C1510" i="1"/>
  <c r="F114" i="6"/>
  <c r="H30" i="3"/>
  <c r="F571" i="4"/>
  <c r="C565" i="1"/>
  <c r="F522" i="4"/>
  <c r="C516" i="1"/>
  <c r="K1481" i="9"/>
  <c r="G344" i="9"/>
  <c r="E344" i="9" s="1"/>
  <c r="B344" i="9" s="1"/>
  <c r="C1621" i="1"/>
  <c r="I39" i="3"/>
  <c r="I31" i="3"/>
  <c r="D1537" i="1"/>
  <c r="F629" i="4"/>
  <c r="C623" i="1"/>
  <c r="F373" i="4"/>
  <c r="C368" i="1"/>
  <c r="F49" i="4"/>
  <c r="C45" i="1"/>
  <c r="G1628" i="1"/>
  <c r="H1628" i="1"/>
  <c r="G348" i="9"/>
  <c r="E348" i="9" s="1"/>
  <c r="D141" i="6"/>
  <c r="F5" i="6"/>
  <c r="H27" i="3"/>
  <c r="C1401" i="1"/>
  <c r="E535" i="4"/>
  <c r="D530" i="1"/>
  <c r="F230" i="4"/>
  <c r="C226" i="1"/>
  <c r="F147" i="5"/>
  <c r="D1152" i="1"/>
  <c r="F491" i="4"/>
  <c r="C485" i="1"/>
  <c r="F202" i="4"/>
  <c r="C198" i="1"/>
  <c r="F134" i="4"/>
  <c r="C130" i="1"/>
  <c r="E422" i="4"/>
  <c r="I17" i="3"/>
  <c r="D2" i="1"/>
  <c r="I1576" i="1"/>
  <c r="I1541" i="1"/>
  <c r="C1539" i="1"/>
  <c r="D5" i="7"/>
  <c r="D355" i="1" l="1"/>
  <c r="E418" i="4"/>
  <c r="D413" i="1" s="1"/>
  <c r="E347" i="9"/>
  <c r="B348" i="9"/>
  <c r="H1621" i="1"/>
  <c r="G1621" i="1"/>
  <c r="H11" i="3"/>
  <c r="H149" i="1"/>
  <c r="G149" i="1"/>
  <c r="F640" i="4"/>
  <c r="C634" i="1"/>
  <c r="H1207" i="1"/>
  <c r="G1207" i="1"/>
  <c r="H121" i="1"/>
  <c r="G121" i="1"/>
  <c r="H102" i="1"/>
  <c r="G102" i="1"/>
  <c r="D639" i="4"/>
  <c r="F430" i="4"/>
  <c r="C424" i="1"/>
  <c r="H1140" i="1"/>
  <c r="G1140" i="1"/>
  <c r="H1539" i="1"/>
  <c r="G1539" i="1"/>
  <c r="H368" i="1"/>
  <c r="G368" i="1"/>
  <c r="H1525" i="1"/>
  <c r="G1525" i="1"/>
  <c r="H355" i="1"/>
  <c r="G355" i="1"/>
  <c r="H1017" i="1"/>
  <c r="G1017" i="1"/>
  <c r="D1011" i="1"/>
  <c r="E643" i="4"/>
  <c r="D417" i="1"/>
  <c r="H198" i="1"/>
  <c r="G198" i="1"/>
  <c r="H1152" i="1"/>
  <c r="G1152" i="1"/>
  <c r="H530" i="1"/>
  <c r="G530" i="1"/>
  <c r="G1182" i="1"/>
  <c r="H1182" i="1"/>
  <c r="D417" i="4"/>
  <c r="F308" i="4"/>
  <c r="C303" i="1"/>
  <c r="D299" i="4"/>
  <c r="F152" i="4"/>
  <c r="H18" i="3"/>
  <c r="C148" i="1"/>
  <c r="H269" i="1"/>
  <c r="G269" i="1"/>
  <c r="G1259" i="1"/>
  <c r="H1259" i="1"/>
  <c r="H1093" i="1"/>
  <c r="G1093" i="1"/>
  <c r="H160" i="1"/>
  <c r="G160" i="1"/>
  <c r="E299" i="4"/>
  <c r="I18" i="3"/>
  <c r="D148" i="1"/>
  <c r="H3" i="1"/>
  <c r="G3" i="1"/>
  <c r="E342" i="9"/>
  <c r="G346" i="9"/>
  <c r="E346" i="9" s="1"/>
  <c r="C1538" i="1"/>
  <c r="H33" i="3"/>
  <c r="H130" i="1"/>
  <c r="G130" i="1"/>
  <c r="H485" i="1"/>
  <c r="G485" i="1"/>
  <c r="H226" i="1"/>
  <c r="G226" i="1"/>
  <c r="G1401" i="1"/>
  <c r="H1401" i="1"/>
  <c r="F177" i="5"/>
  <c r="D176" i="5"/>
  <c r="H24" i="3"/>
  <c r="C1181" i="1"/>
  <c r="F251" i="5"/>
  <c r="H25" i="3"/>
  <c r="C1255" i="1"/>
  <c r="G1485" i="1"/>
  <c r="H1485" i="1"/>
  <c r="D422" i="4"/>
  <c r="D300" i="4"/>
  <c r="F6" i="4"/>
  <c r="H17" i="3"/>
  <c r="C2" i="1"/>
  <c r="H565" i="1"/>
  <c r="G565" i="1"/>
  <c r="H1510" i="1"/>
  <c r="G1510" i="1"/>
  <c r="H316" i="1"/>
  <c r="G316" i="1"/>
  <c r="E640" i="4"/>
  <c r="D634" i="1" s="1"/>
  <c r="D529" i="1"/>
  <c r="F141" i="6"/>
  <c r="C1537" i="1"/>
  <c r="H9" i="3" s="1"/>
  <c r="H31" i="3"/>
  <c r="H45" i="1"/>
  <c r="G45" i="1"/>
  <c r="H623" i="1"/>
  <c r="G623" i="1"/>
  <c r="H516" i="1"/>
  <c r="G516" i="1"/>
  <c r="E176" i="5"/>
  <c r="D1180" i="1" s="1"/>
  <c r="I24" i="3"/>
  <c r="D1181" i="1"/>
  <c r="H19" i="9"/>
  <c r="E19" i="9" s="1"/>
  <c r="B19" i="9" s="1"/>
  <c r="H258" i="1"/>
  <c r="G258" i="1"/>
  <c r="E24" i="9"/>
  <c r="H529" i="1"/>
  <c r="G529" i="1"/>
  <c r="C413" i="1"/>
  <c r="G1431" i="1"/>
  <c r="H1431" i="1"/>
  <c r="H78" i="1"/>
  <c r="G78" i="1"/>
  <c r="D6" i="5"/>
  <c r="F7" i="5"/>
  <c r="H22" i="3"/>
  <c r="C1012" i="1"/>
  <c r="F69" i="5"/>
  <c r="H23" i="3"/>
  <c r="C1074" i="1"/>
  <c r="G1622" i="1"/>
  <c r="H1622" i="1"/>
  <c r="H460" i="1"/>
  <c r="G460" i="1"/>
  <c r="E639" i="4"/>
  <c r="D633" i="1" s="1"/>
  <c r="F418" i="4" l="1"/>
  <c r="K3" i="9"/>
  <c r="I9" i="3"/>
  <c r="G306" i="9"/>
  <c r="E306" i="9" s="1"/>
  <c r="B306" i="9" s="1"/>
  <c r="G299" i="9"/>
  <c r="F6" i="5"/>
  <c r="C1011" i="1"/>
  <c r="C296" i="1"/>
  <c r="H1181" i="1"/>
  <c r="G1181" i="1"/>
  <c r="F417" i="4"/>
  <c r="C412" i="1"/>
  <c r="F639" i="4"/>
  <c r="C633" i="1"/>
  <c r="H1012" i="1"/>
  <c r="G1012" i="1"/>
  <c r="H413" i="1"/>
  <c r="G413" i="1"/>
  <c r="B24" i="9"/>
  <c r="H2" i="1"/>
  <c r="G2" i="1"/>
  <c r="D643" i="4"/>
  <c r="D424" i="4"/>
  <c r="F422" i="4"/>
  <c r="C417" i="1"/>
  <c r="G1255" i="1"/>
  <c r="H1255" i="1"/>
  <c r="E423" i="4"/>
  <c r="E301" i="4"/>
  <c r="D297" i="1" s="1"/>
  <c r="D295" i="1"/>
  <c r="E300" i="4"/>
  <c r="D296" i="1" s="1"/>
  <c r="D423" i="4"/>
  <c r="D301" i="4"/>
  <c r="F299" i="4"/>
  <c r="C295" i="1"/>
  <c r="H299" i="9"/>
  <c r="F176" i="5"/>
  <c r="C1180" i="1"/>
  <c r="G1538" i="1"/>
  <c r="H1538" i="1"/>
  <c r="H148" i="1"/>
  <c r="G148" i="1"/>
  <c r="H303" i="1"/>
  <c r="G303" i="1"/>
  <c r="D637" i="1"/>
  <c r="H424" i="1"/>
  <c r="G424" i="1"/>
  <c r="H1074" i="1"/>
  <c r="G1074" i="1"/>
  <c r="H1537" i="1"/>
  <c r="G1537" i="1"/>
  <c r="B346" i="9"/>
  <c r="E345" i="9"/>
  <c r="I10" i="3" s="1"/>
  <c r="H634" i="1"/>
  <c r="G634" i="1"/>
  <c r="N3" i="9"/>
  <c r="I11" i="3"/>
  <c r="E299" i="9" l="1"/>
  <c r="B299" i="9" s="1"/>
  <c r="H412" i="1"/>
  <c r="G412" i="1"/>
  <c r="H296" i="1"/>
  <c r="G296" i="1"/>
  <c r="F301" i="4"/>
  <c r="C297" i="1"/>
  <c r="H417" i="1"/>
  <c r="G417" i="1"/>
  <c r="F300" i="4"/>
  <c r="D644" i="4"/>
  <c r="D425" i="4"/>
  <c r="F423" i="4"/>
  <c r="C418" i="1"/>
  <c r="G20" i="9"/>
  <c r="E644" i="4"/>
  <c r="E425" i="4"/>
  <c r="D420" i="1" s="1"/>
  <c r="D418" i="1"/>
  <c r="H20" i="9"/>
  <c r="E424" i="4"/>
  <c r="H633" i="1"/>
  <c r="G633" i="1"/>
  <c r="H8" i="3"/>
  <c r="H1011" i="1"/>
  <c r="G1011" i="1"/>
  <c r="F643" i="4"/>
  <c r="C637" i="1"/>
  <c r="H1180" i="1"/>
  <c r="G1180" i="1"/>
  <c r="H295" i="1"/>
  <c r="G295" i="1"/>
  <c r="F424" i="4"/>
  <c r="C419" i="1"/>
  <c r="D646" i="4" l="1"/>
  <c r="F644" i="4"/>
  <c r="C638" i="1"/>
  <c r="D645" i="4"/>
  <c r="H418" i="1"/>
  <c r="G418" i="1"/>
  <c r="M3" i="9"/>
  <c r="E20" i="9"/>
  <c r="B20" i="9" s="1"/>
  <c r="H297" i="1"/>
  <c r="G297" i="1"/>
  <c r="H637" i="1"/>
  <c r="G637" i="1"/>
  <c r="D419" i="1"/>
  <c r="E646" i="4"/>
  <c r="D638" i="1"/>
  <c r="E645" i="4"/>
  <c r="F425" i="4"/>
  <c r="C420" i="1"/>
  <c r="E649" i="4" l="1"/>
  <c r="D639" i="1"/>
  <c r="H638" i="1"/>
  <c r="G638" i="1"/>
  <c r="H419" i="1"/>
  <c r="H420" i="1"/>
  <c r="G420" i="1"/>
  <c r="E650" i="4"/>
  <c r="D640" i="1"/>
  <c r="F645" i="4"/>
  <c r="D649" i="4"/>
  <c r="C639" i="1"/>
  <c r="H334" i="9"/>
  <c r="G334" i="9"/>
  <c r="G419" i="1"/>
  <c r="F646" i="4"/>
  <c r="D650" i="4"/>
  <c r="C640" i="1"/>
  <c r="E334" i="9" l="1"/>
  <c r="B334" i="9" s="1"/>
  <c r="H639" i="1"/>
  <c r="G639" i="1"/>
  <c r="I20" i="3"/>
  <c r="D644" i="1"/>
  <c r="F649" i="4"/>
  <c r="H19" i="3"/>
  <c r="C643" i="1"/>
  <c r="G297" i="9"/>
  <c r="E297" i="9" s="1"/>
  <c r="B297" i="9" s="1"/>
  <c r="H640" i="1"/>
  <c r="G640" i="1"/>
  <c r="F650" i="4"/>
  <c r="H20" i="3"/>
  <c r="C644" i="1"/>
  <c r="I19" i="3"/>
  <c r="D643" i="1"/>
  <c r="E298" i="9" l="1"/>
  <c r="I8" i="3" s="1"/>
  <c r="H644" i="1"/>
  <c r="G644" i="1"/>
  <c r="H643" i="1"/>
  <c r="G643" i="1"/>
  <c r="H7" i="3"/>
  <c r="J3" i="9" l="1"/>
  <c r="L293" i="9" l="1"/>
  <c r="F293" i="9" s="1"/>
  <c r="H295" i="9"/>
  <c r="G295" i="9"/>
  <c r="G18" i="9"/>
  <c r="H18" i="9"/>
  <c r="H22" i="9"/>
  <c r="I17" i="9"/>
  <c r="G21" i="9"/>
  <c r="L15" i="9"/>
  <c r="J12" i="9"/>
  <c r="K11" i="9"/>
  <c r="I13" i="9"/>
  <c r="J9" i="9"/>
  <c r="I7" i="9"/>
  <c r="K13" i="9"/>
  <c r="I8" i="9"/>
  <c r="L16" i="9"/>
  <c r="J17" i="9"/>
  <c r="J10" i="9"/>
  <c r="K6" i="9"/>
  <c r="J11" i="9"/>
  <c r="H15" i="9"/>
  <c r="G15" i="9"/>
  <c r="J7" i="9"/>
  <c r="I12" i="9"/>
  <c r="H21" i="9"/>
  <c r="G16" i="9"/>
  <c r="G17" i="9"/>
  <c r="I9" i="9"/>
  <c r="J8" i="9"/>
  <c r="H16" i="9"/>
  <c r="J5" i="9"/>
  <c r="K9" i="9"/>
  <c r="K10" i="9"/>
  <c r="M15" i="9"/>
  <c r="H17" i="9"/>
  <c r="I5" i="9"/>
  <c r="I6" i="9"/>
  <c r="K12" i="9"/>
  <c r="K5" i="9"/>
  <c r="G22" i="9"/>
  <c r="M16" i="9"/>
  <c r="K7" i="9"/>
  <c r="K8" i="9"/>
  <c r="J13" i="9"/>
  <c r="J6" i="9"/>
  <c r="I11" i="9"/>
  <c r="E22" i="9" l="1"/>
  <c r="B22" i="9" s="1"/>
  <c r="E21" i="9"/>
  <c r="B21" i="9" s="1"/>
  <c r="E18" i="9"/>
  <c r="B18" i="9" s="1"/>
  <c r="E11" i="9"/>
  <c r="B11" i="9" s="1"/>
  <c r="E15" i="9"/>
  <c r="E295" i="9"/>
  <c r="E23" i="9" s="1"/>
  <c r="I7" i="3" s="1"/>
  <c r="E10" i="9"/>
  <c r="B10" i="9" s="1"/>
  <c r="E13" i="9"/>
  <c r="B13" i="9" s="1"/>
  <c r="E17" i="9"/>
  <c r="B17" i="9" s="1"/>
  <c r="E6" i="9"/>
  <c r="B6" i="9" s="1"/>
  <c r="E7" i="9"/>
  <c r="B7" i="9" s="1"/>
  <c r="E8" i="9"/>
  <c r="B8" i="9" s="1"/>
  <c r="E16" i="9"/>
  <c r="B295" i="9"/>
  <c r="E5" i="9"/>
  <c r="E9" i="9"/>
  <c r="B9" i="9" s="1"/>
  <c r="E12" i="9"/>
  <c r="B12" i="9" s="1"/>
  <c r="F16" i="9"/>
  <c r="F15" i="9"/>
  <c r="B293" i="9"/>
  <c r="F23" i="9"/>
  <c r="B15" i="9" l="1"/>
  <c r="B16" i="9"/>
  <c r="F14" i="9"/>
  <c r="F3" i="9" s="1"/>
  <c r="B5" i="9"/>
  <c r="E4" i="9"/>
  <c r="E14" i="9"/>
  <c r="I13" i="3" s="1"/>
  <c r="E3" i="9" l="1"/>
</calcChain>
</file>

<file path=xl/sharedStrings.xml><?xml version="1.0" encoding="utf-8"?>
<sst xmlns="http://schemas.openxmlformats.org/spreadsheetml/2006/main" count="4733" uniqueCount="3657">
  <si>
    <t>Obveznik:</t>
  </si>
  <si>
    <t>46702 - DJEČJI VRTIĆ ČAROBNI SVIJET U REŠETARIMA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</si>
  <si>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</si>
  <si>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</si>
  <si>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</si>
  <si>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</si>
  <si>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</si>
  <si>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</si>
  <si>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</si>
  <si>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</si>
  <si>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</si>
  <si>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</si>
  <si>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</si>
  <si>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</si>
  <si>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</si>
  <si>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</si>
  <si>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</si>
  <si>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</si>
  <si>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</si>
  <si>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</si>
  <si>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</si>
  <si>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</si>
  <si>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</si>
  <si>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</si>
  <si>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</si>
  <si>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</si>
  <si>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</si>
  <si>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</si>
  <si>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</si>
  <si>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</si>
  <si>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</si>
  <si>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</si>
  <si>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</si>
  <si>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</si>
  <si>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</si>
  <si>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</si>
  <si>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</si>
  <si>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</si>
  <si>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</si>
  <si>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</si>
  <si>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</si>
  <si>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</si>
  <si>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</si>
  <si>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</si>
  <si>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</si>
  <si>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</si>
  <si>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</si>
  <si>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</si>
  <si>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</si>
  <si>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</si>
  <si>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</si>
  <si>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</si>
  <si>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</si>
  <si>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</si>
  <si>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</si>
  <si>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</si>
  <si>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</si>
  <si>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</si>
  <si>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</si>
  <si>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</si>
  <si>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</si>
  <si>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</si>
  <si>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</si>
  <si>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</si>
  <si>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</si>
  <si>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</si>
  <si>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</si>
  <si>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</si>
  <si>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</si>
  <si>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</si>
  <si>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</si>
  <si>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</si>
  <si>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</si>
  <si>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</si>
  <si>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</si>
  <si>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</si>
  <si>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</si>
  <si>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</si>
  <si>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</si>
  <si>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</si>
  <si>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</si>
  <si>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</si>
  <si>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</si>
  <si>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</si>
  <si>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</si>
  <si>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</si>
  <si>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</si>
  <si>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</si>
  <si>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</si>
  <si>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</si>
  <si>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</si>
  <si>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</si>
  <si>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</si>
  <si>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</si>
  <si>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</si>
  <si>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</si>
  <si>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</si>
  <si>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</si>
  <si>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</si>
  <si>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</si>
  <si>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</si>
  <si>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</si>
  <si>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</si>
  <si>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</si>
  <si>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</si>
  <si>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</si>
  <si>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</si>
  <si>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</si>
  <si>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</si>
  <si>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</si>
  <si>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</si>
  <si>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</si>
  <si>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</si>
  <si>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</si>
  <si>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</si>
  <si>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</si>
  <si>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</si>
  <si>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</si>
  <si>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</si>
  <si>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</si>
  <si>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</si>
  <si>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</si>
  <si>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</si>
  <si>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</si>
  <si>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</si>
  <si>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</si>
  <si>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</si>
  <si>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</si>
  <si>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</si>
  <si>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</si>
  <si>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</si>
  <si>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</si>
  <si>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</si>
  <si>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</si>
  <si>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</si>
  <si>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</si>
  <si>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</si>
  <si>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</si>
  <si>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</si>
  <si>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</si>
  <si>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</si>
  <si>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</si>
  <si>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</si>
  <si>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</si>
  <si>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</si>
  <si>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</si>
  <si>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</si>
  <si>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</si>
  <si>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</si>
  <si>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</si>
  <si>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</si>
  <si>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</si>
  <si>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</si>
  <si>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</si>
  <si>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</si>
  <si>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</si>
  <si>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</si>
  <si>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</si>
  <si>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</si>
  <si>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</si>
  <si>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</si>
  <si>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</si>
  <si>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</si>
  <si>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</si>
  <si>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</si>
  <si>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</si>
  <si>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</si>
  <si>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</si>
  <si>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</si>
  <si>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</si>
  <si>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</si>
  <si>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</si>
  <si>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</si>
  <si>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</si>
  <si>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</si>
  <si>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</si>
  <si>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</si>
  <si>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</si>
  <si>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</si>
  <si>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</si>
  <si>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</si>
  <si>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</si>
  <si>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</si>
  <si>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</si>
  <si>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</si>
  <si>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</si>
  <si>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</si>
  <si>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</si>
  <si>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</si>
  <si>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</si>
  <si>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</si>
  <si>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</si>
  <si>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</si>
  <si>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</si>
  <si>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</si>
  <si>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</si>
  <si>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</si>
  <si>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</si>
  <si>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</si>
  <si>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</si>
  <si>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</si>
  <si>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</si>
  <si>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</si>
  <si>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</si>
  <si>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</si>
  <si>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</si>
  <si>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</si>
  <si>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</si>
  <si>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</si>
  <si>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</si>
  <si>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</si>
  <si>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</si>
  <si>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</si>
  <si>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</si>
  <si>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</si>
  <si>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</si>
  <si>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</si>
  <si>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</si>
  <si>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</si>
  <si>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</si>
  <si>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</si>
  <si>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</si>
  <si>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</si>
  <si>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</si>
  <si>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</si>
  <si>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</si>
  <si>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</si>
  <si>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</si>
  <si>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</si>
  <si>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</si>
  <si>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</si>
  <si>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</si>
  <si>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</si>
  <si>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</si>
  <si>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</si>
  <si>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</si>
  <si>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</si>
  <si>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</si>
  <si>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</si>
  <si>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</si>
  <si>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</si>
  <si>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</si>
  <si>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</si>
  <si>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</si>
  <si>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</si>
  <si>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</si>
  <si>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</si>
  <si>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</si>
  <si>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</si>
  <si>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</si>
  <si>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</si>
  <si>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</si>
  <si>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</si>
  <si>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</si>
  <si>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</si>
  <si>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</si>
  <si>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</si>
  <si>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</si>
  <si>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</si>
  <si>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</si>
  <si>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</si>
  <si>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</si>
  <si>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</si>
  <si>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</si>
  <si>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</si>
  <si>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</si>
  <si>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</si>
  <si>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</si>
  <si>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</si>
  <si>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</si>
  <si>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</si>
  <si>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</si>
  <si>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</si>
  <si>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</si>
  <si>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</si>
  <si>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</si>
  <si>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</si>
  <si>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</si>
  <si>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</si>
  <si>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</si>
  <si>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</si>
  <si>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</si>
  <si>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</si>
  <si>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</si>
  <si>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</si>
  <si>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</si>
  <si>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</si>
  <si>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</si>
  <si>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</si>
  <si>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</si>
  <si>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</si>
  <si>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</si>
  <si>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</si>
  <si>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</si>
  <si>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</si>
  <si>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</si>
  <si>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</si>
  <si>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</si>
  <si>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</si>
  <si>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</si>
  <si>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</si>
  <si>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</si>
  <si>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</si>
  <si>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</si>
  <si>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</si>
  <si>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</si>
  <si>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</si>
  <si>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</si>
  <si>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</si>
  <si>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</si>
  <si>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</si>
  <si>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</si>
  <si>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</si>
  <si>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</si>
  <si>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</si>
  <si>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</si>
  <si>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</si>
  <si>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</si>
  <si>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</si>
  <si>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</si>
  <si>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</si>
  <si>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</si>
  <si>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</si>
  <si>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</si>
  <si>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</si>
  <si>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</si>
  <si>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</si>
  <si>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</si>
  <si>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</si>
  <si>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</si>
  <si>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</si>
  <si>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</si>
  <si>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</si>
  <si>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</si>
  <si>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</si>
  <si>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</si>
  <si>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</si>
  <si>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</si>
  <si>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</si>
  <si>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</si>
  <si>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</si>
  <si>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</si>
  <si>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</si>
  <si>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</si>
  <si>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</si>
  <si>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</si>
  <si>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</si>
  <si>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</si>
  <si>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</si>
  <si>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</si>
  <si>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</si>
  <si>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</si>
  <si>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</si>
  <si>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</si>
  <si>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</si>
  <si>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</si>
  <si>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</si>
  <si>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</si>
  <si>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</si>
  <si>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</si>
  <si>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</si>
  <si>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</si>
  <si>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</si>
  <si>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</si>
  <si>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</si>
  <si>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</si>
  <si>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</si>
  <si>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</si>
  <si>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</si>
  <si>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</si>
  <si>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</si>
  <si>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</si>
  <si>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</si>
  <si>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</si>
  <si>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</si>
  <si>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</si>
  <si>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</si>
  <si>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</si>
  <si>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</si>
  <si>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</si>
  <si>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</si>
  <si>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</si>
  <si>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</si>
  <si>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</si>
  <si>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</si>
  <si>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</si>
  <si>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</si>
  <si>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</si>
  <si>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</si>
  <si>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</si>
  <si>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</si>
  <si>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</si>
  <si>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</si>
  <si>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</si>
  <si>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</si>
  <si>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</si>
  <si>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</si>
  <si>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</si>
  <si>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</si>
  <si>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</si>
  <si>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</si>
  <si>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</si>
  <si>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</si>
  <si>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</si>
  <si>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</si>
  <si>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</si>
  <si>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</si>
  <si>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</si>
  <si>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</si>
  <si>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</si>
  <si>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</si>
  <si>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</si>
  <si>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</si>
  <si>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</si>
  <si>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</si>
  <si>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</si>
  <si>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</si>
  <si>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</si>
  <si>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</si>
  <si>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</si>
  <si>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</si>
  <si>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</si>
  <si>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</si>
  <si>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</si>
  <si>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</si>
  <si>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</si>
  <si>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</si>
  <si>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</si>
  <si>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</si>
  <si>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</si>
  <si>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</si>
  <si>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</si>
  <si>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</si>
  <si>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</si>
  <si>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</si>
  <si>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</si>
  <si>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</si>
  <si>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</si>
  <si>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</si>
  <si>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</si>
  <si>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</si>
  <si>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</si>
  <si>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</si>
  <si>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</si>
  <si>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</si>
  <si>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</si>
  <si>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</si>
  <si>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</si>
  <si>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</si>
  <si>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</si>
  <si>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</si>
  <si>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</si>
  <si>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</si>
  <si>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</si>
  <si>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</si>
  <si>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</si>
  <si>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</si>
  <si>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</si>
  <si>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</si>
  <si>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</si>
  <si>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</si>
  <si>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</si>
  <si>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</si>
  <si>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</si>
  <si>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</si>
  <si>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</si>
  <si>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</si>
  <si>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</si>
  <si>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</si>
  <si>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</si>
  <si>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</si>
  <si>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</si>
  <si>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</si>
  <si>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</si>
  <si>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</si>
  <si>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</si>
  <si>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</si>
  <si>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</si>
  <si>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</si>
  <si>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</si>
  <si>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</si>
  <si>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</si>
  <si>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</si>
  <si>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</si>
  <si>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</si>
  <si>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</si>
  <si>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</si>
  <si>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</si>
  <si>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</si>
  <si>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</si>
  <si>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</si>
  <si>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</si>
  <si>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</si>
  <si>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</si>
  <si>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</si>
  <si>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</si>
  <si>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</si>
  <si>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</si>
  <si>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</si>
  <si>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</si>
  <si>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</si>
  <si>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</si>
  <si>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</si>
  <si>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</si>
  <si>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</si>
  <si>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</si>
  <si>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</si>
  <si>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</si>
  <si>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</si>
  <si>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</si>
  <si>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</si>
  <si>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</si>
  <si>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</si>
  <si>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</si>
  <si>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</si>
  <si>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</si>
  <si>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</si>
  <si>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</si>
  <si>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</si>
  <si>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</si>
  <si>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</si>
  <si>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</si>
  <si>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</si>
  <si>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</si>
  <si>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</si>
  <si>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</si>
  <si>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</si>
  <si>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</si>
  <si>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</si>
  <si>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</si>
  <si>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</si>
  <si>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</si>
  <si>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</si>
  <si>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</si>
  <si>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</si>
  <si>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</si>
  <si>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</si>
  <si>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</si>
  <si>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</si>
  <si>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</si>
  <si>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</si>
  <si>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</si>
  <si>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</si>
  <si>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</si>
  <si>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</si>
  <si>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</si>
  <si>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</si>
  <si>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</si>
  <si>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</si>
  <si>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</si>
  <si>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</si>
  <si>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</si>
  <si>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</si>
  <si>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</si>
  <si>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</si>
  <si>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</si>
  <si>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</si>
  <si>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</si>
  <si>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</si>
  <si>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</si>
  <si>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</si>
  <si>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</si>
  <si>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</si>
  <si>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</si>
  <si>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</si>
  <si>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</si>
  <si>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</si>
  <si>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</si>
  <si>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</si>
  <si>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</si>
  <si>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</si>
  <si>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</si>
  <si>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</si>
  <si>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</si>
  <si>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</si>
  <si>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</si>
  <si>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</si>
  <si>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</si>
  <si>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</si>
  <si>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</si>
  <si>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</si>
  <si>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</si>
  <si>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</si>
  <si>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</si>
  <si>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</si>
  <si>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</si>
  <si>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</si>
  <si>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</si>
  <si>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</si>
  <si>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</si>
  <si>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</si>
  <si>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</si>
  <si>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</si>
  <si>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</si>
  <si>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</si>
  <si>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</si>
  <si>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</si>
  <si>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</si>
  <si>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</si>
  <si>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</si>
  <si>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</si>
  <si>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</si>
  <si>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</si>
  <si>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</si>
  <si>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</si>
  <si>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</si>
  <si>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</si>
  <si>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</si>
  <si>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</si>
  <si>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</si>
  <si>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</si>
  <si>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</si>
  <si>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</si>
  <si>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</si>
  <si>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</si>
  <si>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</si>
  <si>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</si>
  <si>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</si>
  <si>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</si>
  <si>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</si>
  <si>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</si>
  <si>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</si>
  <si>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</si>
  <si>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</si>
  <si>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</si>
  <si>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</si>
  <si>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</si>
  <si>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</si>
  <si>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</si>
  <si>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</si>
  <si>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</si>
  <si>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</si>
  <si>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</si>
  <si>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</si>
  <si>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</si>
  <si>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</si>
  <si>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</si>
  <si>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</si>
  <si>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</si>
  <si>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</si>
  <si>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</si>
  <si>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</si>
  <si>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</si>
  <si>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</si>
  <si>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</si>
  <si>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</si>
  <si>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</si>
  <si>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</si>
  <si>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</si>
  <si>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</si>
  <si>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</si>
  <si>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</si>
  <si>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</si>
  <si>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</si>
  <si>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</si>
  <si>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</si>
  <si>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</si>
  <si>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</si>
  <si>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</si>
  <si>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</si>
  <si>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</si>
  <si>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</si>
  <si>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</si>
  <si>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</si>
  <si>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</si>
  <si>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</si>
  <si>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</si>
  <si>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</si>
  <si>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</si>
  <si>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</si>
  <si>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</si>
  <si>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</si>
  <si>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</si>
  <si>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</si>
  <si>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</si>
  <si>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</si>
  <si>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</si>
  <si>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</si>
  <si>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</si>
  <si>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</si>
  <si>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</si>
  <si>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</si>
  <si>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</si>
  <si>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</si>
  <si>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</si>
  <si>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</si>
  <si>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</si>
  <si>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</si>
  <si>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</si>
  <si>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</si>
  <si>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</si>
  <si>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</si>
  <si>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</si>
  <si>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</si>
  <si>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</si>
  <si>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</si>
  <si>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</si>
  <si>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</si>
  <si>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</si>
  <si>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</si>
  <si>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</si>
  <si>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</si>
  <si>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</si>
  <si>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</si>
  <si>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</si>
  <si>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</si>
  <si>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</si>
  <si>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</si>
  <si>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</si>
  <si>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</si>
  <si>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</si>
  <si>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</si>
  <si>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</si>
  <si>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</si>
  <si>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</si>
  <si>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</si>
  <si>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</si>
  <si>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</si>
  <si>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</si>
  <si>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</si>
  <si>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</si>
  <si>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</si>
  <si>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</si>
  <si>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</si>
  <si>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</si>
  <si>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</si>
  <si>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</si>
  <si>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</si>
  <si>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</si>
  <si>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</si>
  <si>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</si>
  <si>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</si>
  <si>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</si>
  <si>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</si>
  <si>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</si>
  <si>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</si>
  <si>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</si>
  <si>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</si>
  <si>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</si>
  <si>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</si>
  <si>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</si>
  <si>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</si>
  <si>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</si>
  <si>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</si>
  <si>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</si>
  <si>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</si>
  <si>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</si>
  <si>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</si>
  <si>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</si>
  <si>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</si>
  <si>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</si>
  <si>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</si>
  <si>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</si>
  <si>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</si>
  <si>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</si>
  <si>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</si>
  <si>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</si>
  <si>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</si>
  <si>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</si>
  <si>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</si>
  <si>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</si>
  <si>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</si>
  <si>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</si>
  <si>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</si>
  <si>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</si>
  <si>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</si>
  <si>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</si>
  <si>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</si>
  <si>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</si>
  <si>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</si>
  <si>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</si>
  <si>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</si>
  <si>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</si>
  <si>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</si>
  <si>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</si>
  <si>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</si>
  <si>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</si>
  <si>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</si>
  <si>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</si>
  <si>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</si>
  <si>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</si>
  <si>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</si>
  <si>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</si>
  <si>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</si>
  <si>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</si>
  <si>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</si>
  <si>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</si>
  <si>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</si>
  <si>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</si>
  <si>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</si>
  <si>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</si>
  <si>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</si>
  <si>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</si>
  <si>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</si>
  <si>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</si>
  <si>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</si>
  <si>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</si>
  <si>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</si>
  <si>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</si>
  <si>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</si>
  <si>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</si>
  <si>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</si>
  <si>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</si>
  <si>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</si>
  <si>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</si>
  <si>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</si>
  <si>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</si>
  <si>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</si>
  <si>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</si>
  <si>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</si>
  <si>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</si>
  <si>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</si>
  <si>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</si>
  <si>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</si>
  <si>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</si>
  <si>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</si>
  <si>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</si>
  <si>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</si>
  <si>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</si>
  <si>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</si>
  <si>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</si>
  <si>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</si>
  <si>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</si>
  <si>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</si>
  <si>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</si>
  <si>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</si>
  <si>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</si>
  <si>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</si>
  <si>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</si>
  <si>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</si>
  <si>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</si>
  <si>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</si>
  <si>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</si>
  <si>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</si>
  <si>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</si>
  <si>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</si>
  <si>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</si>
  <si>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</si>
  <si>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</si>
  <si>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</si>
  <si>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</si>
  <si>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</si>
  <si>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</si>
  <si>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</si>
  <si>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</si>
  <si>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</si>
  <si>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</si>
  <si>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</si>
  <si>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</si>
  <si>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</si>
  <si>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</si>
  <si>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</si>
  <si>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</si>
  <si>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</si>
  <si>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</si>
  <si>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</si>
  <si>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</si>
  <si>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</si>
  <si>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</si>
  <si>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</si>
  <si>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</si>
  <si>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</si>
  <si>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</si>
  <si>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</si>
  <si>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</si>
  <si>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</si>
  <si>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</si>
  <si>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</si>
  <si>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</si>
  <si>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</si>
  <si>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</si>
  <si>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</si>
  <si>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</si>
  <si>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</si>
  <si>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</si>
  <si>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</si>
  <si>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</si>
  <si>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</si>
  <si>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</si>
  <si>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</si>
  <si>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</si>
  <si>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</si>
  <si>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</si>
  <si>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</si>
  <si>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</si>
  <si>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</si>
  <si>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</si>
  <si>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</si>
  <si>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</si>
  <si>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</si>
  <si>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</si>
  <si>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</si>
  <si>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</si>
  <si>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</si>
  <si>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</si>
  <si>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</si>
  <si>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</si>
  <si>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</si>
  <si>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</si>
  <si>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</si>
  <si>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</si>
  <si>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</si>
  <si>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</si>
  <si>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</si>
  <si>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</si>
  <si>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</si>
  <si>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</si>
  <si>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</si>
  <si>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</si>
  <si>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</si>
  <si>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</si>
  <si>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</si>
  <si>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</si>
  <si>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</si>
  <si>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</si>
  <si>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</si>
  <si>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</si>
  <si>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</si>
  <si>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</si>
  <si>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</si>
  <si>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</si>
  <si>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</si>
  <si>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</si>
  <si>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</si>
  <si>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</si>
  <si>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</si>
  <si>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</si>
  <si>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</si>
  <si>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</si>
  <si>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</si>
  <si>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</si>
  <si>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</si>
  <si>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</si>
  <si>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</si>
  <si>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</si>
  <si>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</si>
  <si>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</si>
  <si>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</si>
  <si>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</si>
  <si>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</si>
  <si>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</si>
  <si>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</si>
  <si>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</si>
  <si>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</si>
  <si>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</si>
  <si>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</si>
  <si>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</si>
  <si>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</si>
  <si>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</si>
  <si>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</si>
  <si>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</si>
  <si>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</si>
  <si>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</si>
  <si>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</si>
  <si>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</si>
  <si>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</si>
  <si>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</si>
  <si>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</si>
  <si>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</si>
  <si>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</si>
  <si>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</si>
  <si>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</si>
  <si>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</si>
  <si>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</si>
  <si>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</si>
  <si>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</si>
  <si>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</si>
  <si>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</si>
  <si>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</si>
  <si>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</si>
  <si>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</si>
  <si>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</si>
  <si>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</si>
  <si>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</si>
  <si>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</si>
  <si>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</si>
  <si>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</si>
  <si>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</si>
  <si>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</si>
  <si>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</si>
  <si>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</si>
  <si>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</si>
  <si>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</si>
  <si>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</si>
  <si>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</si>
  <si>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</si>
  <si>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</si>
  <si>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</si>
  <si>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</si>
  <si>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</si>
  <si>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</si>
  <si>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</si>
  <si>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</si>
  <si>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</si>
  <si>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</si>
  <si>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</si>
  <si>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</si>
  <si>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</si>
  <si>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</si>
  <si>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</si>
  <si>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</si>
  <si>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</si>
  <si>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</si>
  <si>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</si>
  <si>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</si>
  <si>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</si>
  <si>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</si>
  <si>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</si>
  <si>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</si>
  <si>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</si>
  <si>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</si>
  <si>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</si>
  <si>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</si>
  <si>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</si>
  <si>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</si>
  <si>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</si>
  <si>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</si>
  <si>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</si>
  <si>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</si>
  <si>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</si>
  <si>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</si>
  <si>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</si>
  <si>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</si>
  <si>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</si>
  <si>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</si>
  <si>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</si>
  <si>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</si>
  <si>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</si>
  <si>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</si>
  <si>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</si>
  <si>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</si>
  <si>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</si>
  <si>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</si>
  <si>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</si>
  <si>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</si>
  <si>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</si>
  <si>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</si>
  <si>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</si>
  <si>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</si>
  <si>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</si>
  <si>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</si>
  <si>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</si>
  <si>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</si>
  <si>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</si>
  <si>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</si>
  <si>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</si>
  <si>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</si>
  <si>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</si>
  <si>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</si>
  <si>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</si>
  <si>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</si>
  <si>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</si>
  <si>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</si>
  <si>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</si>
  <si>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</si>
  <si>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</si>
  <si>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</si>
  <si>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</si>
  <si>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</si>
  <si>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</si>
  <si>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</si>
  <si>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</si>
  <si>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</si>
  <si>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</si>
  <si>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</si>
  <si>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</si>
  <si>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</si>
  <si>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</si>
  <si>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</si>
  <si>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</si>
  <si>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</si>
  <si>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</si>
  <si>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</si>
  <si>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</si>
  <si>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</si>
  <si>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</si>
  <si>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</si>
  <si>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</si>
  <si>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</si>
  <si>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</si>
  <si>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</si>
  <si>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</si>
  <si>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</si>
  <si>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</si>
  <si>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</si>
  <si>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</si>
  <si>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</si>
  <si>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</si>
  <si>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</si>
  <si>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</si>
  <si>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</si>
  <si>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</si>
  <si>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</si>
  <si>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</si>
  <si>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</si>
  <si>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</si>
  <si>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</si>
  <si>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</si>
  <si>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</si>
  <si>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</si>
  <si>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</si>
  <si>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</si>
  <si>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</si>
  <si>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</si>
  <si>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</si>
  <si>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</si>
  <si>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</si>
  <si>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</si>
  <si>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</si>
  <si>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</si>
  <si>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</si>
  <si>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</si>
  <si>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</si>
  <si>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</si>
  <si>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</si>
  <si>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</si>
  <si>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</si>
  <si>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</si>
  <si>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</si>
  <si>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</si>
  <si>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</si>
  <si>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</si>
  <si>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</si>
  <si>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</si>
  <si>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</si>
  <si>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</si>
  <si>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</si>
  <si>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</si>
  <si>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</si>
  <si>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</si>
  <si>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</si>
  <si>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</si>
  <si>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</si>
  <si>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</si>
  <si>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</si>
  <si>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</si>
  <si>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</si>
  <si>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</si>
  <si>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</si>
  <si>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</si>
  <si>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</si>
  <si>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</si>
  <si>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</si>
  <si>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</si>
  <si>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</si>
  <si>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</si>
  <si>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</si>
  <si>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</si>
  <si>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</si>
  <si>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</si>
  <si>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</si>
  <si>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</si>
  <si>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</si>
  <si>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</si>
  <si>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</si>
  <si>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</si>
  <si>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</si>
  <si>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</si>
  <si>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</si>
  <si>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</si>
  <si>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</si>
  <si>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</si>
  <si>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</si>
  <si>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</si>
  <si>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</si>
  <si>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</si>
  <si>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</si>
  <si>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</si>
  <si>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</si>
  <si>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</si>
  <si>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</si>
  <si>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</si>
  <si>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</si>
  <si>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</si>
  <si>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</si>
  <si>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</si>
  <si>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</si>
  <si>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</si>
  <si>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</si>
  <si>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</si>
  <si>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</si>
  <si>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</si>
  <si>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</si>
  <si>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</si>
  <si>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</si>
  <si>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</si>
  <si>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</si>
  <si>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</si>
  <si>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</si>
  <si>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</si>
  <si>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</si>
  <si>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</si>
  <si>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</si>
  <si>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</si>
  <si>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</si>
  <si>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</si>
  <si>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</si>
  <si>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</si>
  <si>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</si>
  <si>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</si>
  <si>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</si>
  <si>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</si>
  <si>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</si>
  <si>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</si>
  <si>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</si>
  <si>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</si>
  <si>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</si>
  <si>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</si>
  <si>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</si>
  <si>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</si>
  <si>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</si>
  <si>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</si>
  <si>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</si>
  <si>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</si>
  <si>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</si>
  <si>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</si>
  <si>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</si>
  <si>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</si>
  <si>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</si>
  <si>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</si>
  <si>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</si>
  <si>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</si>
  <si>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</si>
  <si>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</si>
  <si>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</si>
  <si>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</si>
  <si>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</si>
  <si>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</si>
  <si>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</si>
  <si>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</si>
  <si>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</si>
  <si>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</si>
  <si>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</si>
  <si>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</si>
  <si>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</si>
  <si>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</si>
  <si>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</si>
  <si>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</si>
  <si>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</si>
  <si>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</si>
  <si>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</si>
  <si>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</si>
  <si>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</si>
  <si>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</si>
  <si>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</si>
  <si>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</si>
  <si>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</si>
  <si>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</si>
  <si>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</si>
  <si>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</si>
  <si>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</si>
  <si>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</si>
  <si>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</si>
  <si>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</si>
  <si>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</si>
  <si>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</si>
  <si>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</si>
  <si>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</si>
  <si>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</si>
  <si>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</si>
  <si>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</si>
  <si>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</si>
  <si>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</si>
  <si>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</si>
  <si>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</si>
  <si>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</si>
  <si>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</si>
  <si>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</si>
  <si>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</si>
  <si>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</si>
  <si>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</si>
  <si>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</si>
  <si>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</si>
  <si>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</si>
  <si>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</si>
  <si>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</si>
  <si>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</si>
  <si>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</si>
  <si>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</si>
  <si>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</si>
  <si>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</si>
  <si>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</si>
  <si>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</si>
  <si>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</si>
  <si>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</si>
  <si>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</si>
  <si>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</si>
  <si>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</si>
  <si>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</si>
  <si>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</si>
  <si>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</si>
  <si>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</si>
  <si>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</si>
  <si>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</si>
  <si>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</si>
  <si>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</si>
  <si>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</si>
  <si>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</si>
  <si>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</si>
  <si>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</si>
  <si>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</si>
  <si>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</si>
  <si>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</si>
  <si>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</si>
  <si>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</si>
  <si>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</si>
  <si>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</si>
  <si>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</si>
  <si>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</si>
  <si>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</si>
  <si>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</si>
  <si>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</si>
  <si>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</si>
  <si>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</si>
  <si>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</si>
  <si>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</si>
  <si>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</si>
  <si>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</si>
  <si>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</si>
  <si>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</si>
  <si>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</si>
  <si>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</si>
  <si>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</si>
  <si>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</si>
  <si>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</si>
  <si>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</si>
  <si>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</si>
  <si>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</si>
  <si>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</si>
  <si>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</si>
  <si>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</si>
  <si>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</si>
  <si>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</si>
  <si>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</si>
  <si>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</si>
  <si>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</si>
  <si>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</si>
  <si>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</si>
  <si>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</si>
  <si>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</si>
  <si>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</si>
  <si>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</si>
  <si>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</si>
  <si>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</si>
  <si>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</si>
  <si>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</si>
  <si>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</si>
  <si>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</si>
  <si>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</si>
  <si>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</si>
  <si>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</si>
  <si>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</si>
  <si>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</si>
  <si>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</si>
  <si>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</si>
  <si>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</si>
  <si>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</si>
  <si>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</si>
  <si>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</si>
  <si>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</si>
  <si>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</si>
  <si>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</si>
  <si>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</si>
  <si>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</si>
  <si>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</si>
  <si>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</si>
  <si>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</si>
  <si>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</si>
  <si>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</si>
  <si>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</si>
  <si>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</si>
  <si>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</si>
  <si>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</si>
  <si>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</si>
  <si>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</si>
  <si>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</si>
  <si>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</si>
  <si>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</si>
  <si>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</si>
  <si>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</si>
  <si>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</si>
  <si>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</si>
  <si>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</si>
  <si>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</si>
  <si>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</si>
  <si>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</si>
  <si>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</si>
  <si>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</si>
  <si>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</si>
  <si>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</si>
  <si>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</si>
  <si>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</si>
  <si>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</si>
  <si>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</si>
  <si>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</si>
  <si>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</si>
  <si>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</si>
  <si>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</si>
  <si>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</si>
  <si>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</si>
  <si>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</si>
  <si>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</si>
  <si>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</si>
  <si>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</si>
  <si>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</si>
  <si>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</si>
  <si>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</si>
  <si>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</si>
  <si>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</si>
  <si>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</si>
  <si>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</si>
  <si>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</si>
  <si>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</si>
  <si>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</si>
  <si>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</si>
  <si>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</si>
  <si>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</si>
  <si>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</si>
  <si>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</si>
  <si>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</si>
  <si>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</si>
  <si>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</si>
  <si>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</si>
  <si>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</si>
  <si>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</si>
  <si>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</si>
  <si>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</si>
  <si>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</si>
  <si>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</si>
  <si>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</si>
  <si>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</si>
  <si>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</si>
  <si>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</si>
  <si>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</si>
  <si>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</si>
  <si>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</si>
  <si>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</si>
  <si>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</si>
  <si>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</si>
  <si>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</si>
  <si>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</si>
  <si>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</si>
  <si>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</si>
  <si>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</si>
  <si>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</si>
  <si>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</si>
  <si>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</si>
  <si>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</si>
  <si>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</si>
  <si>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</si>
  <si>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</si>
  <si>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</si>
  <si>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</si>
  <si>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</si>
  <si>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</si>
  <si>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</si>
  <si>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</si>
  <si>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</si>
  <si>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</si>
  <si>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</si>
  <si>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</si>
  <si>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</si>
  <si>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</si>
  <si>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</si>
  <si>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</si>
  <si>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</si>
  <si>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</si>
  <si>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</si>
  <si>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</si>
  <si>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</si>
  <si>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</si>
  <si>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</si>
  <si>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</si>
  <si>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</si>
  <si>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</si>
  <si>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</si>
  <si>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</si>
  <si>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</si>
  <si>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</si>
  <si>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</si>
  <si>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</si>
  <si>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</si>
  <si>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</si>
  <si>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</si>
  <si>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</si>
  <si>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</si>
  <si>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</si>
  <si>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</si>
  <si>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</si>
  <si>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</si>
  <si>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</si>
  <si>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</si>
  <si>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</si>
  <si>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</si>
  <si>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</si>
  <si>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</si>
  <si>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</si>
  <si>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</si>
  <si>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</si>
  <si>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</si>
  <si>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</si>
  <si>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</si>
  <si>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</si>
  <si>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</si>
  <si>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</si>
  <si>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</si>
  <si>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</si>
  <si>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</si>
  <si>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</si>
  <si>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</si>
  <si>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</si>
  <si>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</si>
  <si>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</si>
  <si>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</si>
  <si>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</si>
  <si>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</si>
  <si>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</si>
  <si>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</si>
  <si>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</si>
  <si>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</si>
  <si>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</si>
  <si>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</si>
  <si>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</si>
  <si>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</si>
  <si>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</si>
  <si>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</si>
  <si>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</si>
  <si>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</si>
  <si>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</si>
  <si>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</si>
  <si>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</si>
  <si>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</si>
  <si>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</si>
  <si>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</si>
  <si>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</si>
  <si>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</si>
  <si>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</si>
  <si>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</si>
  <si>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</si>
  <si>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</si>
  <si>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</si>
  <si>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</si>
  <si>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</si>
  <si>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</si>
  <si>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</si>
  <si>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</si>
  <si>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</si>
  <si>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</si>
  <si>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</si>
  <si>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</si>
  <si>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</si>
  <si>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</si>
  <si>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</si>
  <si>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</si>
  <si>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</si>
  <si>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</si>
  <si>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</si>
  <si>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</si>
  <si>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</si>
  <si>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</si>
  <si>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</si>
  <si>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</si>
  <si>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</si>
  <si>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</si>
  <si>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</si>
  <si>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</si>
  <si>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</si>
  <si>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</si>
  <si>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</si>
  <si>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</si>
  <si>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</si>
  <si>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</si>
  <si>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</si>
  <si>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</si>
  <si>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</si>
  <si>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</si>
  <si>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</si>
  <si>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</si>
  <si>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</si>
  <si>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</si>
  <si>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</si>
  <si>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</si>
  <si>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</si>
  <si>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</si>
  <si>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</si>
  <si>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</si>
  <si>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</si>
  <si>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</si>
  <si>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</si>
  <si>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</si>
  <si>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</si>
  <si>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</si>
  <si>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</si>
  <si>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</si>
  <si>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</si>
  <si>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</si>
  <si>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</si>
  <si>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</si>
  <si>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</si>
  <si>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</si>
  <si>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</si>
  <si>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</si>
  <si>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</si>
  <si>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</si>
  <si>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</si>
  <si>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</si>
  <si>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</si>
  <si>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</si>
  <si>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</si>
  <si>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</si>
  <si>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</si>
  <si>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</si>
  <si>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</si>
  <si>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</si>
  <si>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</si>
  <si>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</si>
  <si>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</si>
  <si>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</si>
  <si>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</si>
  <si>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</si>
  <si>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</si>
  <si>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</si>
  <si>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</si>
  <si>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</si>
  <si>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</si>
  <si>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</si>
  <si>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</si>
  <si>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</si>
  <si>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</si>
  <si>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</si>
  <si>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</si>
  <si>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</si>
  <si>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</si>
  <si>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</si>
  <si>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</si>
  <si>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</si>
  <si>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</si>
  <si>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</si>
  <si>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</si>
  <si>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</si>
  <si>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</si>
  <si>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</si>
  <si>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</si>
  <si>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</si>
  <si>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</si>
  <si>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</si>
  <si>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</si>
  <si>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</si>
  <si>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</si>
  <si>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</si>
  <si>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</si>
  <si>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</si>
  <si>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</si>
  <si>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</si>
  <si>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</si>
  <si>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</si>
  <si>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</si>
  <si>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</si>
  <si>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</si>
  <si>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</si>
  <si>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</si>
  <si>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</si>
  <si>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</si>
  <si>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</si>
  <si>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</si>
  <si>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</si>
  <si>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</si>
  <si>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</si>
  <si>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</si>
  <si>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</si>
  <si>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</si>
  <si>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</si>
  <si>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</si>
  <si>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</si>
  <si>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</si>
  <si>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</si>
  <si>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</si>
  <si>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</si>
  <si>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</si>
  <si>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</si>
  <si>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</si>
  <si>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</si>
  <si>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</si>
  <si>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</si>
  <si>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</si>
  <si>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</si>
  <si>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</si>
  <si>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</si>
  <si>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</si>
  <si>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</si>
  <si>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</si>
  <si>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</si>
  <si>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</si>
  <si>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</si>
  <si>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</si>
  <si>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</si>
  <si>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</si>
  <si>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</si>
  <si>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</si>
  <si>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</si>
  <si>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</si>
  <si>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</si>
  <si>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</si>
  <si>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</si>
  <si>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</si>
  <si>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</si>
  <si>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</si>
  <si>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</si>
  <si>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</si>
  <si>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</si>
  <si>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</si>
  <si>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</si>
  <si>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</si>
  <si>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</si>
  <si>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</si>
  <si>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</si>
  <si>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</si>
  <si>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</si>
  <si>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</si>
  <si>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</si>
  <si>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</si>
  <si>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</si>
  <si>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</si>
  <si>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</si>
  <si>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</si>
  <si>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</si>
  <si>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</si>
  <si>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</si>
  <si>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</si>
  <si>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</si>
  <si>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</si>
  <si>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</si>
  <si>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</si>
  <si>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</si>
  <si>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</si>
  <si>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</si>
  <si>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</si>
  <si>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</si>
  <si>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</si>
  <si>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</si>
  <si>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</si>
  <si>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</si>
  <si>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</si>
  <si>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</si>
  <si>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</si>
  <si>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</si>
  <si>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</si>
  <si>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</si>
  <si>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</si>
  <si>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</si>
  <si>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</si>
  <si>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</si>
  <si>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</si>
  <si>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</si>
  <si>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</si>
  <si>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</si>
  <si>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</si>
  <si>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</si>
  <si>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</si>
  <si>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</si>
  <si>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</si>
  <si>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</si>
  <si>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</si>
  <si>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</si>
  <si>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</si>
  <si>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</si>
  <si>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</si>
  <si>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</si>
  <si>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</si>
  <si>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</si>
  <si>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</si>
  <si>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</si>
  <si>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</si>
  <si>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</si>
  <si>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</si>
  <si>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</si>
  <si>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</si>
  <si>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</si>
  <si>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</si>
  <si>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</si>
  <si>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</si>
  <si>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</si>
  <si>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</si>
  <si>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</si>
  <si>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</si>
  <si>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</si>
  <si>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</si>
  <si>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</si>
  <si>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</si>
  <si>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</si>
  <si>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</si>
  <si>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</si>
  <si>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</si>
  <si>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</si>
  <si>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</si>
  <si>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</si>
  <si>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</si>
  <si>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</si>
  <si>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</si>
  <si>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</si>
  <si>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</si>
  <si>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</si>
  <si>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</si>
  <si>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</si>
  <si>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</si>
  <si>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</si>
  <si>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</si>
  <si>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</si>
  <si>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</si>
  <si>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</si>
  <si>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</si>
  <si>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</si>
  <si>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</si>
  <si>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</si>
  <si>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</si>
  <si>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</si>
  <si>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</si>
  <si>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</si>
  <si>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</si>
  <si>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</si>
  <si>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</si>
  <si>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</si>
  <si>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</si>
  <si>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</si>
  <si>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</si>
  <si>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</si>
  <si>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</si>
  <si>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</si>
  <si>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</si>
  <si>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</si>
  <si>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</si>
  <si>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</si>
  <si>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</si>
  <si>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</si>
  <si>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</si>
  <si>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</si>
  <si>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</si>
  <si>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</si>
  <si>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</si>
  <si>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</si>
  <si>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</si>
  <si>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</si>
  <si>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</si>
  <si>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</si>
  <si>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</si>
  <si>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</si>
  <si>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</si>
  <si>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</si>
  <si>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</si>
  <si>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</si>
  <si>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</si>
  <si>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</si>
  <si>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</si>
  <si>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</si>
  <si>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</si>
  <si>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</si>
  <si>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</si>
  <si>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</si>
  <si>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</si>
  <si>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</si>
  <si>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</si>
  <si>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</si>
  <si>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</si>
  <si>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</si>
  <si>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</si>
  <si>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</si>
  <si>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</si>
  <si>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</si>
  <si>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</si>
  <si>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</si>
  <si>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</si>
  <si>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</si>
  <si>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</si>
  <si>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</si>
  <si>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</si>
  <si>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</si>
  <si>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</si>
  <si>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</si>
  <si>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</si>
  <si>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</si>
  <si>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</si>
  <si>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</si>
  <si>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</si>
  <si>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</si>
  <si>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</si>
  <si>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</si>
  <si>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</si>
  <si>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</si>
  <si>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</si>
  <si>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</si>
  <si>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</si>
  <si>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</si>
  <si>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</si>
  <si>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</si>
  <si>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</si>
  <si>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</si>
  <si>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</si>
  <si>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</si>
  <si>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</si>
  <si>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</si>
  <si>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</si>
  <si>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</si>
  <si>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</si>
  <si>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</si>
  <si>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</si>
  <si>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</si>
  <si>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</si>
  <si>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</si>
  <si>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</si>
  <si>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</si>
  <si>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</si>
  <si>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</si>
  <si>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</si>
  <si>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</si>
  <si>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</si>
  <si>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</si>
  <si>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</si>
  <si>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</si>
  <si>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</si>
  <si>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</si>
  <si>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</si>
  <si>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</si>
  <si>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</si>
  <si>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</si>
  <si>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</si>
  <si>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</si>
  <si>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</si>
  <si>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</si>
  <si>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</si>
  <si>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</si>
  <si>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</si>
  <si>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</si>
  <si>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</si>
  <si>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</si>
  <si>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</si>
  <si>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</si>
  <si>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</si>
  <si>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</si>
  <si>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</si>
  <si>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</si>
  <si>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</si>
  <si>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</si>
  <si>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</si>
  <si>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</si>
  <si>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</si>
  <si>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</si>
  <si>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</si>
  <si>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</si>
  <si>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</si>
  <si>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</si>
  <si>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</si>
  <si>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</si>
  <si>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</si>
  <si>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</si>
  <si>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</si>
  <si>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</si>
  <si>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</si>
  <si>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</si>
  <si>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</si>
  <si>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</si>
  <si>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</si>
  <si>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</si>
  <si>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</si>
  <si>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</si>
  <si>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</si>
  <si>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</si>
  <si>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</si>
  <si>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</si>
  <si>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</si>
  <si>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</si>
  <si>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</si>
  <si>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</si>
  <si>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</si>
  <si>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</si>
  <si>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</si>
  <si>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</si>
  <si>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</si>
  <si>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</si>
  <si>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</si>
  <si>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ČAROBNI SVIJET U REŠETARIMA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</si>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</sst>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354836.96</v>
      </c>
      <c r="D2" s="7">
        <f>'PR-RAS'!E6</f>
        <v>454781.12</v>
      </c>
      <c r="E2" s="7">
        <v>0</v>
      </c>
      <c r="F2" s="7">
        <v>0</v>
      </c>
      <c r="G2" s="8">
        <f t="shared" ref="G2:G274" si="0">(B2/1000)*(C2*1+D2*2)</f>
        <v>1264.3992000000001</v>
      </c>
      <c r="H2" s="8">
        <f t="shared" ref="H2:H274" si="1">ABS(C2-ROUND(C2,0))+ABS(D2-ROUND(D2,0))</f>
        <v>0.15999999997438863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979.2</v>
      </c>
      <c r="D45" s="2">
        <f>'PR-RAS'!E49</f>
        <v>1180.8</v>
      </c>
      <c r="E45" s="2">
        <v>0</v>
      </c>
      <c r="F45" s="2">
        <v>0</v>
      </c>
      <c r="G45" s="3">
        <f t="shared" si="0"/>
        <v>146.99520000000001</v>
      </c>
      <c r="H45" s="3">
        <f t="shared" si="1"/>
        <v>0.40000000000009095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979.2</v>
      </c>
      <c r="D64" s="2">
        <f>'PR-RAS'!E68</f>
        <v>1180.8</v>
      </c>
      <c r="E64" s="2">
        <v>0</v>
      </c>
      <c r="F64" s="2">
        <v>0</v>
      </c>
      <c r="G64" s="3">
        <f t="shared" si="0"/>
        <v>210.47040000000001</v>
      </c>
      <c r="H64" s="3">
        <f t="shared" si="1"/>
        <v>0.40000000000009095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979.2</v>
      </c>
      <c r="D65" s="2">
        <f>'PR-RAS'!E69</f>
        <v>1180.8</v>
      </c>
      <c r="E65" s="2">
        <v>0</v>
      </c>
      <c r="F65" s="2">
        <v>0</v>
      </c>
      <c r="G65" s="3">
        <f t="shared" si="0"/>
        <v>213.81120000000001</v>
      </c>
      <c r="H65" s="3">
        <f t="shared" si="1"/>
        <v>0.40000000000009095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0.09</v>
      </c>
      <c r="D78" s="2">
        <f>'PR-RAS'!E82</f>
        <v>0</v>
      </c>
      <c r="E78" s="2">
        <v>0</v>
      </c>
      <c r="F78" s="2">
        <v>0</v>
      </c>
      <c r="G78" s="3">
        <f t="shared" si="0"/>
        <v>6.9299999999999995E-3</v>
      </c>
      <c r="H78" s="3">
        <f t="shared" si="1"/>
        <v>0.09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0.09</v>
      </c>
      <c r="D79" s="2">
        <f>'PR-RAS'!E83</f>
        <v>0</v>
      </c>
      <c r="E79" s="2">
        <v>0</v>
      </c>
      <c r="F79" s="2">
        <v>0</v>
      </c>
      <c r="G79" s="3">
        <f t="shared" si="0"/>
        <v>7.0199999999999993E-3</v>
      </c>
      <c r="H79" s="3">
        <f t="shared" si="1"/>
        <v>0.09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0.09</v>
      </c>
      <c r="D81" s="2">
        <f>'PR-RAS'!E85</f>
        <v>0</v>
      </c>
      <c r="E81" s="2">
        <v>0</v>
      </c>
      <c r="F81" s="2">
        <v>0</v>
      </c>
      <c r="G81" s="3">
        <f t="shared" si="0"/>
        <v>7.1999999999999998E-3</v>
      </c>
      <c r="H81" s="3">
        <f t="shared" si="1"/>
        <v>0.09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98565.72</v>
      </c>
      <c r="D102" s="2">
        <f>'PR-RAS'!E106</f>
        <v>129496.44</v>
      </c>
      <c r="E102" s="2">
        <v>0</v>
      </c>
      <c r="F102" s="2">
        <v>0</v>
      </c>
      <c r="G102" s="3">
        <f t="shared" si="0"/>
        <v>36113.418599999997</v>
      </c>
      <c r="H102" s="3">
        <f t="shared" si="1"/>
        <v>0.72000000000116415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98565.72</v>
      </c>
      <c r="D108" s="2">
        <f>'PR-RAS'!E112</f>
        <v>129496.44</v>
      </c>
      <c r="E108" s="2">
        <v>0</v>
      </c>
      <c r="F108" s="2">
        <v>0</v>
      </c>
      <c r="G108" s="3">
        <f t="shared" si="0"/>
        <v>38258.770199999999</v>
      </c>
      <c r="H108" s="3">
        <f t="shared" si="1"/>
        <v>0.72000000000116415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98565.72</v>
      </c>
      <c r="D113" s="2">
        <f>'PR-RAS'!E117</f>
        <v>129496.44</v>
      </c>
      <c r="E113" s="2">
        <v>0</v>
      </c>
      <c r="F113" s="2">
        <v>0</v>
      </c>
      <c r="G113" s="3">
        <f t="shared" si="0"/>
        <v>40046.563199999997</v>
      </c>
      <c r="H113" s="3">
        <f t="shared" si="1"/>
        <v>0.72000000000116415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180.06</v>
      </c>
      <c r="D121" s="2">
        <f>'PR-RAS'!E125</f>
        <v>4898.45</v>
      </c>
      <c r="E121" s="2">
        <v>0</v>
      </c>
      <c r="F121" s="2">
        <v>0</v>
      </c>
      <c r="G121" s="3">
        <f t="shared" si="0"/>
        <v>1197.2351999999998</v>
      </c>
      <c r="H121" s="3">
        <f t="shared" si="1"/>
        <v>0.50999999999982037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3996.55</v>
      </c>
      <c r="E122" s="2">
        <v>0</v>
      </c>
      <c r="F122" s="2">
        <v>0</v>
      </c>
      <c r="G122" s="3">
        <f t="shared" si="0"/>
        <v>967.16510000000005</v>
      </c>
      <c r="H122" s="3">
        <f t="shared" si="1"/>
        <v>0.4499999999998181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3996.55</v>
      </c>
      <c r="E123" s="2">
        <v>0</v>
      </c>
      <c r="F123" s="2">
        <v>0</v>
      </c>
      <c r="G123" s="3">
        <f t="shared" si="0"/>
        <v>975.15820000000008</v>
      </c>
      <c r="H123" s="3">
        <f t="shared" si="1"/>
        <v>0.4499999999998181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180.06</v>
      </c>
      <c r="D125" s="2">
        <f>'PR-RAS'!E129</f>
        <v>901.9</v>
      </c>
      <c r="E125" s="2">
        <v>0</v>
      </c>
      <c r="F125" s="2">
        <v>0</v>
      </c>
      <c r="G125" s="3">
        <f t="shared" si="0"/>
        <v>245.99863999999999</v>
      </c>
      <c r="H125" s="3">
        <f t="shared" si="1"/>
        <v>0.16000000000002501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180.06</v>
      </c>
      <c r="D126" s="2">
        <f>'PR-RAS'!E130</f>
        <v>901.9</v>
      </c>
      <c r="E126" s="2">
        <v>0</v>
      </c>
      <c r="F126" s="2">
        <v>0</v>
      </c>
      <c r="G126" s="3">
        <f t="shared" si="0"/>
        <v>247.98249999999999</v>
      </c>
      <c r="H126" s="3">
        <f t="shared" si="1"/>
        <v>0.16000000000002501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255111.89</v>
      </c>
      <c r="D130" s="2">
        <f>'PR-RAS'!E134</f>
        <v>319205.43</v>
      </c>
      <c r="E130" s="2">
        <v>0</v>
      </c>
      <c r="F130" s="2">
        <v>0</v>
      </c>
      <c r="G130" s="3">
        <f t="shared" si="0"/>
        <v>115264.43475</v>
      </c>
      <c r="H130" s="3">
        <f t="shared" si="1"/>
        <v>0.53999999997904524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255111.89</v>
      </c>
      <c r="D131" s="2">
        <f>'PR-RAS'!E135</f>
        <v>319205.43</v>
      </c>
      <c r="E131" s="2">
        <v>0</v>
      </c>
      <c r="F131" s="2">
        <v>0</v>
      </c>
      <c r="G131" s="3">
        <f t="shared" si="0"/>
        <v>116157.9575</v>
      </c>
      <c r="H131" s="3">
        <f t="shared" si="1"/>
        <v>0.53999999997904524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247540.07</v>
      </c>
      <c r="D132" s="2">
        <f>'PR-RAS'!E136</f>
        <v>316675.43</v>
      </c>
      <c r="E132" s="2">
        <v>0</v>
      </c>
      <c r="F132" s="2">
        <v>0</v>
      </c>
      <c r="G132" s="3">
        <f t="shared" si="0"/>
        <v>115396.71183</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7571.82</v>
      </c>
      <c r="D133" s="2">
        <f>'PR-RAS'!E137</f>
        <v>2530</v>
      </c>
      <c r="E133" s="2">
        <v>0</v>
      </c>
      <c r="F133" s="2">
        <v>0</v>
      </c>
      <c r="G133" s="3">
        <f t="shared" si="0"/>
        <v>1667.4002399999999</v>
      </c>
      <c r="H133" s="3">
        <f t="shared" si="1"/>
        <v>0.18000000000029104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350701.91000000003</v>
      </c>
      <c r="D148" s="2">
        <f>'PR-RAS'!E152</f>
        <v>480595.51</v>
      </c>
      <c r="E148" s="2">
        <v>0</v>
      </c>
      <c r="F148" s="2">
        <v>0</v>
      </c>
      <c r="G148" s="3">
        <f t="shared" si="0"/>
        <v>192848.26071</v>
      </c>
      <c r="H148" s="3">
        <f t="shared" si="1"/>
        <v>0.57999999995809048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280807.7</v>
      </c>
      <c r="D149" s="2">
        <f>'PR-RAS'!E153</f>
        <v>394821.56999999995</v>
      </c>
      <c r="E149" s="2">
        <v>0</v>
      </c>
      <c r="F149" s="2">
        <v>0</v>
      </c>
      <c r="G149" s="3">
        <f t="shared" si="0"/>
        <v>158426.72431999998</v>
      </c>
      <c r="H149" s="3">
        <f t="shared" si="1"/>
        <v>0.73000000003958121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228638.45</v>
      </c>
      <c r="D150" s="2">
        <f>'PR-RAS'!E154</f>
        <v>327951.93</v>
      </c>
      <c r="E150" s="2">
        <v>0</v>
      </c>
      <c r="F150" s="2">
        <v>0</v>
      </c>
      <c r="G150" s="3">
        <f t="shared" si="0"/>
        <v>131796.80419</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228638.45</v>
      </c>
      <c r="D151" s="2">
        <f>'PR-RAS'!E155</f>
        <v>327951.93</v>
      </c>
      <c r="E151" s="2">
        <v>0</v>
      </c>
      <c r="F151" s="2">
        <v>0</v>
      </c>
      <c r="G151" s="3">
        <f t="shared" si="0"/>
        <v>132681.34650000001</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14443.82</v>
      </c>
      <c r="D155" s="2">
        <f>'PR-RAS'!E159</f>
        <v>12757.55</v>
      </c>
      <c r="E155" s="2">
        <v>0</v>
      </c>
      <c r="F155" s="2">
        <v>0</v>
      </c>
      <c r="G155" s="3">
        <f t="shared" si="0"/>
        <v>6153.6736799999999</v>
      </c>
      <c r="H155" s="3">
        <f t="shared" si="1"/>
        <v>0.63000000000101863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37725.43</v>
      </c>
      <c r="D156" s="2">
        <f>'PR-RAS'!E160</f>
        <v>54112.09</v>
      </c>
      <c r="E156" s="2">
        <v>0</v>
      </c>
      <c r="F156" s="2">
        <v>0</v>
      </c>
      <c r="G156" s="3">
        <f t="shared" si="0"/>
        <v>22622.189549999999</v>
      </c>
      <c r="H156" s="3">
        <f t="shared" si="1"/>
        <v>0.51999999999679858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37725.43</v>
      </c>
      <c r="D158" s="2">
        <f>'PR-RAS'!E162</f>
        <v>54112.09</v>
      </c>
      <c r="E158" s="2">
        <v>0</v>
      </c>
      <c r="F158" s="2">
        <v>0</v>
      </c>
      <c r="G158" s="3">
        <f t="shared" si="0"/>
        <v>22914.088769999998</v>
      </c>
      <c r="H158" s="3">
        <f t="shared" si="1"/>
        <v>0.51999999999679858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69082.009999999995</v>
      </c>
      <c r="D160" s="2">
        <f>'PR-RAS'!E164</f>
        <v>85772.290000000008</v>
      </c>
      <c r="E160" s="2">
        <v>0</v>
      </c>
      <c r="F160" s="2">
        <v>0</v>
      </c>
      <c r="G160" s="3">
        <f t="shared" si="0"/>
        <v>38259.627810000005</v>
      </c>
      <c r="H160" s="3">
        <f t="shared" si="1"/>
        <v>0.30000000000291038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6709.27</v>
      </c>
      <c r="D161" s="2">
        <f>'PR-RAS'!E165</f>
        <v>8730.89</v>
      </c>
      <c r="E161" s="2">
        <v>0</v>
      </c>
      <c r="F161" s="2">
        <v>0</v>
      </c>
      <c r="G161" s="3">
        <f t="shared" si="0"/>
        <v>3867.3679999999999</v>
      </c>
      <c r="H161" s="3">
        <f t="shared" si="1"/>
        <v>0.38000000000101863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6157.18</v>
      </c>
      <c r="D163" s="2">
        <f>'PR-RAS'!E167</f>
        <v>6595.9</v>
      </c>
      <c r="E163" s="2">
        <v>0</v>
      </c>
      <c r="F163" s="2">
        <v>0</v>
      </c>
      <c r="G163" s="3">
        <f t="shared" si="0"/>
        <v>3134.53476</v>
      </c>
      <c r="H163" s="3">
        <f t="shared" si="1"/>
        <v>0.28000000000065484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552.09</v>
      </c>
      <c r="D164" s="2">
        <f>'PR-RAS'!E168</f>
        <v>2134.9899999999998</v>
      </c>
      <c r="E164" s="2">
        <v>0</v>
      </c>
      <c r="F164" s="2">
        <v>0</v>
      </c>
      <c r="G164" s="3">
        <f t="shared" si="0"/>
        <v>785.99740999999995</v>
      </c>
      <c r="H164" s="3">
        <f t="shared" si="1"/>
        <v>0.10000000000025011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39666.71</v>
      </c>
      <c r="D166" s="2">
        <f>'PR-RAS'!E170</f>
        <v>46857.340000000004</v>
      </c>
      <c r="E166" s="2">
        <v>0</v>
      </c>
      <c r="F166" s="2">
        <v>0</v>
      </c>
      <c r="G166" s="3">
        <f t="shared" si="0"/>
        <v>22007.929350000002</v>
      </c>
      <c r="H166" s="3">
        <f t="shared" si="1"/>
        <v>0.63000000000465661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7454.15</v>
      </c>
      <c r="D167" s="2">
        <f>'PR-RAS'!E171</f>
        <v>9430.19</v>
      </c>
      <c r="E167" s="2">
        <v>0</v>
      </c>
      <c r="F167" s="2">
        <v>0</v>
      </c>
      <c r="G167" s="3">
        <f t="shared" si="0"/>
        <v>4368.21198</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19696.330000000002</v>
      </c>
      <c r="D168" s="2">
        <f>'PR-RAS'!E172</f>
        <v>26023.43</v>
      </c>
      <c r="E168" s="2">
        <v>0</v>
      </c>
      <c r="F168" s="2">
        <v>0</v>
      </c>
      <c r="G168" s="3">
        <f t="shared" si="0"/>
        <v>11981.112730000001</v>
      </c>
      <c r="H168" s="3">
        <f t="shared" si="1"/>
        <v>0.76000000000203727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9690.06</v>
      </c>
      <c r="D169" s="2">
        <f>'PR-RAS'!E173</f>
        <v>8973.75</v>
      </c>
      <c r="E169" s="2">
        <v>0</v>
      </c>
      <c r="F169" s="2">
        <v>0</v>
      </c>
      <c r="G169" s="3">
        <f t="shared" si="0"/>
        <v>4643.1100799999995</v>
      </c>
      <c r="H169" s="3">
        <f t="shared" si="1"/>
        <v>0.30999999999949068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2711.89</v>
      </c>
      <c r="D171" s="2">
        <f>'PR-RAS'!E175</f>
        <v>2429.9699999999998</v>
      </c>
      <c r="E171" s="2">
        <v>0</v>
      </c>
      <c r="F171" s="2">
        <v>0</v>
      </c>
      <c r="G171" s="3">
        <f t="shared" si="0"/>
        <v>1287.2111</v>
      </c>
      <c r="H171" s="3">
        <f t="shared" si="1"/>
        <v>0.14000000000032742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114.28</v>
      </c>
      <c r="D173" s="2">
        <f>'PR-RAS'!E177</f>
        <v>0</v>
      </c>
      <c r="E173" s="2">
        <v>0</v>
      </c>
      <c r="F173" s="2">
        <v>0</v>
      </c>
      <c r="G173" s="3">
        <f t="shared" si="0"/>
        <v>19.65616</v>
      </c>
      <c r="H173" s="3">
        <f t="shared" si="1"/>
        <v>0.28000000000000114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16628.86</v>
      </c>
      <c r="D174" s="2">
        <f>'PR-RAS'!E178</f>
        <v>23932.81</v>
      </c>
      <c r="E174" s="2">
        <v>0</v>
      </c>
      <c r="F174" s="2">
        <v>0</v>
      </c>
      <c r="G174" s="3">
        <f t="shared" si="0"/>
        <v>11157.545039999999</v>
      </c>
      <c r="H174" s="3">
        <f t="shared" si="1"/>
        <v>0.32999999999810825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1503.85</v>
      </c>
      <c r="D175" s="2">
        <f>'PR-RAS'!E179</f>
        <v>2470.3000000000002</v>
      </c>
      <c r="E175" s="2">
        <v>0</v>
      </c>
      <c r="F175" s="2">
        <v>0</v>
      </c>
      <c r="G175" s="3">
        <f t="shared" si="0"/>
        <v>1121.3343</v>
      </c>
      <c r="H175" s="3">
        <f t="shared" si="1"/>
        <v>0.45000000000027285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6194.8</v>
      </c>
      <c r="D176" s="2">
        <f>'PR-RAS'!E180</f>
        <v>8193.64</v>
      </c>
      <c r="E176" s="2">
        <v>0</v>
      </c>
      <c r="F176" s="2">
        <v>0</v>
      </c>
      <c r="G176" s="3">
        <f t="shared" si="0"/>
        <v>3951.8639999999996</v>
      </c>
      <c r="H176" s="3">
        <f t="shared" si="1"/>
        <v>0.56000000000040018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3114.82</v>
      </c>
      <c r="D178" s="2">
        <f>'PR-RAS'!E182</f>
        <v>3217.75</v>
      </c>
      <c r="E178" s="2">
        <v>0</v>
      </c>
      <c r="F178" s="2">
        <v>0</v>
      </c>
      <c r="G178" s="3">
        <f t="shared" si="0"/>
        <v>1690.4066399999999</v>
      </c>
      <c r="H178" s="3">
        <f t="shared" si="1"/>
        <v>0.42999999999983629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1329.94</v>
      </c>
      <c r="D180" s="2">
        <f>'PR-RAS'!E184</f>
        <v>1747.78</v>
      </c>
      <c r="E180" s="2">
        <v>0</v>
      </c>
      <c r="F180" s="2">
        <v>0</v>
      </c>
      <c r="G180" s="3">
        <f t="shared" si="0"/>
        <v>863.7645</v>
      </c>
      <c r="H180" s="3">
        <f t="shared" si="1"/>
        <v>0.27999999999997272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1913.7</v>
      </c>
      <c r="D181" s="2">
        <f>'PR-RAS'!E185</f>
        <v>6258.05</v>
      </c>
      <c r="E181" s="2">
        <v>0</v>
      </c>
      <c r="F181" s="2">
        <v>0</v>
      </c>
      <c r="G181" s="3">
        <f t="shared" si="0"/>
        <v>2597.364</v>
      </c>
      <c r="H181" s="3">
        <f t="shared" si="1"/>
        <v>0.35000000000013642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2299.92</v>
      </c>
      <c r="D182" s="2">
        <f>'PR-RAS'!E186</f>
        <v>1597.42</v>
      </c>
      <c r="E182" s="2">
        <v>0</v>
      </c>
      <c r="F182" s="2">
        <v>0</v>
      </c>
      <c r="G182" s="3">
        <f t="shared" si="0"/>
        <v>994.55155999999999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271.83</v>
      </c>
      <c r="D183" s="2">
        <f>'PR-RAS'!E187</f>
        <v>447.87</v>
      </c>
      <c r="E183" s="2">
        <v>0</v>
      </c>
      <c r="F183" s="2">
        <v>0</v>
      </c>
      <c r="G183" s="3">
        <f t="shared" si="0"/>
        <v>212.49773999999999</v>
      </c>
      <c r="H183" s="3">
        <f t="shared" si="1"/>
        <v>0.30000000000001137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6077.1699999999992</v>
      </c>
      <c r="D190" s="2">
        <f>'PR-RAS'!E194</f>
        <v>6251.25</v>
      </c>
      <c r="E190" s="2">
        <v>0</v>
      </c>
      <c r="F190" s="2">
        <v>0</v>
      </c>
      <c r="G190" s="3">
        <f t="shared" si="0"/>
        <v>3511.5576299999998</v>
      </c>
      <c r="H190" s="3">
        <f t="shared" si="1"/>
        <v>0.41999999999916326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2792</v>
      </c>
      <c r="D191" s="2">
        <f>'PR-RAS'!E195</f>
        <v>3001.04</v>
      </c>
      <c r="E191" s="2">
        <v>0</v>
      </c>
      <c r="F191" s="2">
        <v>0</v>
      </c>
      <c r="G191" s="3">
        <f t="shared" si="0"/>
        <v>1670.8751999999999</v>
      </c>
      <c r="H191" s="3">
        <f t="shared" si="1"/>
        <v>3.999999999996362E-2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1457.24</v>
      </c>
      <c r="D192" s="2">
        <f>'PR-RAS'!E196</f>
        <v>857.51</v>
      </c>
      <c r="E192" s="2">
        <v>0</v>
      </c>
      <c r="F192" s="2">
        <v>0</v>
      </c>
      <c r="G192" s="3">
        <f t="shared" si="0"/>
        <v>605.90166000000011</v>
      </c>
      <c r="H192" s="3">
        <f t="shared" si="1"/>
        <v>0.73000000000001819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964.28</v>
      </c>
      <c r="D193" s="2">
        <f>'PR-RAS'!E197</f>
        <v>0</v>
      </c>
      <c r="E193" s="2">
        <v>0</v>
      </c>
      <c r="F193" s="2">
        <v>0</v>
      </c>
      <c r="G193" s="3">
        <f t="shared" si="0"/>
        <v>185.14176</v>
      </c>
      <c r="H193" s="3">
        <f t="shared" si="1"/>
        <v>0.27999999999997272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709.17</v>
      </c>
      <c r="D195" s="2">
        <f>'PR-RAS'!E199</f>
        <v>2328</v>
      </c>
      <c r="E195" s="2">
        <v>0</v>
      </c>
      <c r="F195" s="2">
        <v>0</v>
      </c>
      <c r="G195" s="3">
        <f t="shared" si="0"/>
        <v>1040.8429800000001</v>
      </c>
      <c r="H195" s="3">
        <f t="shared" si="1"/>
        <v>0.16999999999995907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154.47999999999999</v>
      </c>
      <c r="D197" s="2">
        <f>'PR-RAS'!E201</f>
        <v>64.7</v>
      </c>
      <c r="E197" s="2">
        <v>0</v>
      </c>
      <c r="F197" s="2">
        <v>0</v>
      </c>
      <c r="G197" s="3">
        <f t="shared" si="0"/>
        <v>55.640480000000004</v>
      </c>
      <c r="H197" s="3">
        <f t="shared" si="1"/>
        <v>0.77999999999998693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812.19999999999993</v>
      </c>
      <c r="D198" s="2">
        <f>'PR-RAS'!E202</f>
        <v>1.65</v>
      </c>
      <c r="E198" s="2">
        <v>0</v>
      </c>
      <c r="F198" s="2">
        <v>0</v>
      </c>
      <c r="G198" s="3">
        <f t="shared" si="0"/>
        <v>160.65349999999998</v>
      </c>
      <c r="H198" s="3">
        <f t="shared" si="1"/>
        <v>0.54999999999993188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812.19999999999993</v>
      </c>
      <c r="D212" s="2">
        <f>'PR-RAS'!E216</f>
        <v>1.65</v>
      </c>
      <c r="E212" s="2">
        <v>0</v>
      </c>
      <c r="F212" s="2">
        <v>0</v>
      </c>
      <c r="G212" s="3">
        <f t="shared" si="0"/>
        <v>172.07049999999998</v>
      </c>
      <c r="H212" s="3">
        <f t="shared" si="1"/>
        <v>0.54999999999993188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811.17</v>
      </c>
      <c r="D213" s="2">
        <f>'PR-RAS'!E217</f>
        <v>0.9</v>
      </c>
      <c r="E213" s="2">
        <v>0</v>
      </c>
      <c r="F213" s="2">
        <v>0</v>
      </c>
      <c r="G213" s="3">
        <f t="shared" si="0"/>
        <v>172.34963999999997</v>
      </c>
      <c r="H213" s="3">
        <f t="shared" si="1"/>
        <v>0.26999999999995905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1.03</v>
      </c>
      <c r="D215" s="2">
        <f>'PR-RAS'!E219</f>
        <v>0.75</v>
      </c>
      <c r="E215" s="2">
        <v>0</v>
      </c>
      <c r="F215" s="2">
        <v>0</v>
      </c>
      <c r="G215" s="3">
        <f t="shared" si="0"/>
        <v>0.54142000000000001</v>
      </c>
      <c r="H215" s="3">
        <f t="shared" si="1"/>
        <v>0.28000000000000003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350701.91000000003</v>
      </c>
      <c r="D295" s="2">
        <f>'PR-RAS'!E299</f>
        <v>480595.51</v>
      </c>
      <c r="E295" s="2">
        <v>0</v>
      </c>
      <c r="F295" s="2">
        <v>0</v>
      </c>
      <c r="G295" s="3">
        <f t="shared" si="12"/>
        <v>385696.52142</v>
      </c>
      <c r="H295" s="3">
        <f t="shared" si="13"/>
        <v>0.57999999995809048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4135.0499999999884</v>
      </c>
      <c r="D296" s="2">
        <f>'PR-RAS'!E300</f>
        <v>0</v>
      </c>
      <c r="E296" s="2">
        <v>0</v>
      </c>
      <c r="F296" s="2">
        <v>0</v>
      </c>
      <c r="G296" s="3">
        <f t="shared" si="12"/>
        <v>1219.8397499999965</v>
      </c>
      <c r="H296" s="3">
        <f t="shared" si="13"/>
        <v>4.9999999988358468E-2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25814.390000000014</v>
      </c>
      <c r="E297" s="2">
        <v>0</v>
      </c>
      <c r="F297" s="2">
        <v>0</v>
      </c>
      <c r="G297" s="3">
        <f t="shared" si="12"/>
        <v>15282.118880000007</v>
      </c>
      <c r="H297" s="3">
        <f t="shared" si="13"/>
        <v>0.39000000001396984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50945.05</v>
      </c>
      <c r="D298" s="2">
        <f>'PR-RAS'!E302</f>
        <v>26057.56</v>
      </c>
      <c r="E298" s="2">
        <v>0</v>
      </c>
      <c r="F298" s="2">
        <v>0</v>
      </c>
      <c r="G298" s="3">
        <f t="shared" si="12"/>
        <v>30608.870490000001</v>
      </c>
      <c r="H298" s="3">
        <f t="shared" si="13"/>
        <v>0.49000000000160071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10866.98</v>
      </c>
      <c r="D300" s="2">
        <f>'PR-RAS'!E304</f>
        <v>13198.65</v>
      </c>
      <c r="E300" s="2">
        <v>0</v>
      </c>
      <c r="F300" s="2">
        <v>0</v>
      </c>
      <c r="G300" s="3">
        <f t="shared" si="12"/>
        <v>11142.019719999998</v>
      </c>
      <c r="H300" s="3">
        <f t="shared" si="13"/>
        <v>0.37000000000080036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7571.82</v>
      </c>
      <c r="D355" s="2">
        <f>'PR-RAS'!E360</f>
        <v>4275.63</v>
      </c>
      <c r="E355" s="2">
        <v>0</v>
      </c>
      <c r="F355" s="2">
        <v>0</v>
      </c>
      <c r="G355" s="3">
        <f t="shared" si="12"/>
        <v>5707.5703199999998</v>
      </c>
      <c r="H355" s="3">
        <f t="shared" si="13"/>
        <v>0.5500000000001819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7571.82</v>
      </c>
      <c r="D368" s="2">
        <f>'PR-RAS'!E373</f>
        <v>4275.63</v>
      </c>
      <c r="E368" s="2">
        <v>0</v>
      </c>
      <c r="F368" s="2">
        <v>0</v>
      </c>
      <c r="G368" s="3">
        <f t="shared" si="12"/>
        <v>5917.1703600000001</v>
      </c>
      <c r="H368" s="3">
        <f t="shared" si="13"/>
        <v>0.5500000000001819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6754.32</v>
      </c>
      <c r="D374" s="2">
        <f>'PR-RAS'!E379</f>
        <v>4275.63</v>
      </c>
      <c r="E374" s="2">
        <v>0</v>
      </c>
      <c r="F374" s="2">
        <v>0</v>
      </c>
      <c r="G374" s="3">
        <f t="shared" si="12"/>
        <v>5708.9813400000003</v>
      </c>
      <c r="H374" s="3">
        <f t="shared" si="13"/>
        <v>0.68999999999959982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6754.32</v>
      </c>
      <c r="D375" s="2">
        <f>'PR-RAS'!E380</f>
        <v>2530</v>
      </c>
      <c r="E375" s="2">
        <v>0</v>
      </c>
      <c r="F375" s="2">
        <v>0</v>
      </c>
      <c r="G375" s="3">
        <f t="shared" si="12"/>
        <v>4418.5556799999995</v>
      </c>
      <c r="H375" s="3">
        <f t="shared" si="13"/>
        <v>0.31999999999970896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1745.63</v>
      </c>
      <c r="E381" s="2">
        <v>0</v>
      </c>
      <c r="F381" s="2">
        <v>0</v>
      </c>
      <c r="G381" s="3">
        <f t="shared" si="12"/>
        <v>1326.6788000000001</v>
      </c>
      <c r="H381" s="3">
        <f t="shared" si="13"/>
        <v>0.36999999999989086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817.5</v>
      </c>
      <c r="D396" s="2">
        <f>'PR-RAS'!E401</f>
        <v>0</v>
      </c>
      <c r="E396" s="2">
        <v>0</v>
      </c>
      <c r="F396" s="2">
        <v>0</v>
      </c>
      <c r="G396" s="3">
        <f t="shared" si="12"/>
        <v>322.91250000000002</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817.5</v>
      </c>
      <c r="D398" s="2">
        <f>'PR-RAS'!E403</f>
        <v>0</v>
      </c>
      <c r="E398" s="2">
        <v>0</v>
      </c>
      <c r="F398" s="2">
        <v>0</v>
      </c>
      <c r="G398" s="3">
        <f t="shared" si="12"/>
        <v>324.54750000000001</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7571.82</v>
      </c>
      <c r="D413" s="2">
        <f>'PR-RAS'!E418</f>
        <v>4275.63</v>
      </c>
      <c r="E413" s="2">
        <v>0</v>
      </c>
      <c r="F413" s="2">
        <v>0</v>
      </c>
      <c r="G413" s="3">
        <f t="shared" si="12"/>
        <v>6642.7089599999999</v>
      </c>
      <c r="H413" s="3">
        <f t="shared" si="13"/>
        <v>0.5500000000001819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21450.720000000001</v>
      </c>
      <c r="D415" s="2">
        <f>'PR-RAS'!E420</f>
        <v>0</v>
      </c>
      <c r="E415" s="2">
        <v>0</v>
      </c>
      <c r="F415" s="2">
        <v>0</v>
      </c>
      <c r="G415" s="3">
        <f t="shared" si="12"/>
        <v>8880.5980799999998</v>
      </c>
      <c r="H415" s="3">
        <f t="shared" si="13"/>
        <v>0.27999999999883585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354836.96</v>
      </c>
      <c r="D417" s="2">
        <f>'PR-RAS'!E422</f>
        <v>454781.12</v>
      </c>
      <c r="E417" s="2">
        <v>0</v>
      </c>
      <c r="F417" s="2">
        <v>0</v>
      </c>
      <c r="G417" s="3">
        <f t="shared" si="12"/>
        <v>525990.06719999993</v>
      </c>
      <c r="H417" s="3">
        <f t="shared" si="13"/>
        <v>0.15999999997438863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358273.73000000004</v>
      </c>
      <c r="D418" s="2">
        <f>'PR-RAS'!E423</f>
        <v>484871.14</v>
      </c>
      <c r="E418" s="2">
        <v>0</v>
      </c>
      <c r="F418" s="2">
        <v>0</v>
      </c>
      <c r="G418" s="3">
        <f t="shared" si="12"/>
        <v>553782.67616999999</v>
      </c>
      <c r="H418" s="3">
        <f t="shared" si="13"/>
        <v>0.40999999997438863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3436.7700000000186</v>
      </c>
      <c r="D420" s="2">
        <f>'PR-RAS'!E425</f>
        <v>30090.020000000019</v>
      </c>
      <c r="E420" s="2">
        <v>0</v>
      </c>
      <c r="F420" s="2">
        <v>0</v>
      </c>
      <c r="G420" s="3">
        <f t="shared" si="12"/>
        <v>26655.443390000022</v>
      </c>
      <c r="H420" s="3">
        <f t="shared" si="13"/>
        <v>0.25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29494.33</v>
      </c>
      <c r="D421" s="2">
        <f>'PR-RAS'!E426</f>
        <v>26057.56</v>
      </c>
      <c r="E421" s="2">
        <v>0</v>
      </c>
      <c r="F421" s="2">
        <v>0</v>
      </c>
      <c r="G421" s="3">
        <f t="shared" si="12"/>
        <v>34275.969000000005</v>
      </c>
      <c r="H421" s="3">
        <f t="shared" si="13"/>
        <v>0.77000000000043656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10866.98</v>
      </c>
      <c r="D423" s="2">
        <f>'PR-RAS'!E428</f>
        <v>13198.65</v>
      </c>
      <c r="E423" s="2">
        <v>0</v>
      </c>
      <c r="F423" s="2">
        <v>0</v>
      </c>
      <c r="G423" s="3">
        <f t="shared" si="12"/>
        <v>15725.526159999999</v>
      </c>
      <c r="H423" s="3">
        <f t="shared" si="13"/>
        <v>0.37000000000080036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354836.96</v>
      </c>
      <c r="D637" s="2">
        <f>'PR-RAS'!E643</f>
        <v>454781.12</v>
      </c>
      <c r="E637" s="2">
        <v>0</v>
      </c>
      <c r="F637" s="2">
        <v>0</v>
      </c>
      <c r="G637" s="3">
        <f t="shared" si="14"/>
        <v>804157.89119999995</v>
      </c>
      <c r="H637" s="3">
        <f t="shared" si="15"/>
        <v>0.15999999997438863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358273.73000000004</v>
      </c>
      <c r="D638" s="2">
        <f>'PR-RAS'!E644</f>
        <v>484871.14</v>
      </c>
      <c r="E638" s="2">
        <v>0</v>
      </c>
      <c r="F638" s="2">
        <v>0</v>
      </c>
      <c r="G638" s="3">
        <f t="shared" si="14"/>
        <v>845946.19837</v>
      </c>
      <c r="H638" s="3">
        <f t="shared" si="15"/>
        <v>0.40999999997438863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3436.7700000000186</v>
      </c>
      <c r="D640" s="2">
        <f>'PR-RAS'!E646</f>
        <v>30090.020000000019</v>
      </c>
      <c r="E640" s="2">
        <v>0</v>
      </c>
      <c r="F640" s="2">
        <v>0</v>
      </c>
      <c r="G640" s="3">
        <f t="shared" si="14"/>
        <v>40651.141590000036</v>
      </c>
      <c r="H640" s="3">
        <f t="shared" si="15"/>
        <v>0.25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29494.33</v>
      </c>
      <c r="D641" s="2">
        <f>'PR-RAS'!E647</f>
        <v>26057.56</v>
      </c>
      <c r="E641" s="2">
        <v>0</v>
      </c>
      <c r="F641" s="2">
        <v>0</v>
      </c>
      <c r="G641" s="3">
        <f t="shared" si="14"/>
        <v>52230.04800000001</v>
      </c>
      <c r="H641" s="3">
        <f t="shared" si="15"/>
        <v>0.77000000000043656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26057.559999999983</v>
      </c>
      <c r="D643" s="2">
        <f>'PR-RAS'!E649</f>
        <v>0</v>
      </c>
      <c r="E643" s="2">
        <v>0</v>
      </c>
      <c r="F643" s="2">
        <v>0</v>
      </c>
      <c r="G643" s="3">
        <f t="shared" si="14"/>
        <v>16728.953519999988</v>
      </c>
      <c r="H643" s="3">
        <f t="shared" si="15"/>
        <v>0.44000000001688022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4032.4600000000173</v>
      </c>
      <c r="E644" s="2">
        <v>0</v>
      </c>
      <c r="F644" s="2">
        <v>0</v>
      </c>
      <c r="G644" s="3">
        <f t="shared" si="14"/>
        <v>5185.7435600000226</v>
      </c>
      <c r="H644" s="3">
        <f t="shared" si="15"/>
        <v>0.46000000001731678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27754.400000000001</v>
      </c>
      <c r="D645" s="2">
        <f>'PR-RAS'!E651</f>
        <v>361.35</v>
      </c>
      <c r="E645" s="2">
        <v>0</v>
      </c>
      <c r="F645" s="2">
        <v>0</v>
      </c>
      <c r="G645" s="3">
        <f t="shared" si="14"/>
        <v>18339.252400000001</v>
      </c>
      <c r="H645" s="3">
        <f t="shared" si="15"/>
        <v>0.75000000000147793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35061.910000000003</v>
      </c>
      <c r="D646" s="2">
        <f>'PR-RAS'!E653</f>
        <v>30221.43</v>
      </c>
      <c r="E646" s="2">
        <v>0</v>
      </c>
      <c r="F646" s="2">
        <v>0</v>
      </c>
      <c r="G646" s="3">
        <f t="shared" si="14"/>
        <v>61600.576650000003</v>
      </c>
      <c r="H646" s="3">
        <f t="shared" si="15"/>
        <v>0.51999999999679858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355173.6</v>
      </c>
      <c r="D647" s="2">
        <f>'PR-RAS'!E654</f>
        <v>0</v>
      </c>
      <c r="E647" s="2">
        <v>0</v>
      </c>
      <c r="F647" s="2">
        <v>0</v>
      </c>
      <c r="G647" s="3">
        <f t="shared" si="14"/>
        <v>229442.14559999999</v>
      </c>
      <c r="H647" s="3">
        <f t="shared" si="15"/>
        <v>0.40000000002328306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360014.08000000002</v>
      </c>
      <c r="D648" s="2">
        <f>'PR-RAS'!E655</f>
        <v>30221.43</v>
      </c>
      <c r="E648" s="2">
        <v>0</v>
      </c>
      <c r="F648" s="2">
        <v>0</v>
      </c>
      <c r="G648" s="3">
        <f t="shared" si="14"/>
        <v>272035.64017999999</v>
      </c>
      <c r="H648" s="3">
        <f t="shared" si="15"/>
        <v>0.51000000001658918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30221.429999999993</v>
      </c>
      <c r="D649" s="2">
        <f>'PR-RAS'!E656</f>
        <v>0</v>
      </c>
      <c r="E649" s="2">
        <v>0</v>
      </c>
      <c r="F649" s="2">
        <v>0</v>
      </c>
      <c r="G649" s="3">
        <f t="shared" si="14"/>
        <v>19583.486639999996</v>
      </c>
      <c r="H649" s="3">
        <f t="shared" si="15"/>
        <v>0.42999999999301508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v>
      </c>
      <c r="D651" s="2">
        <f>'PR-RAS'!E658</f>
        <v>22</v>
      </c>
      <c r="E651" s="2">
        <v>0</v>
      </c>
      <c r="F651" s="2">
        <v>0</v>
      </c>
      <c r="G651" s="3">
        <f t="shared" si="14"/>
        <v>40.950000000000003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16</v>
      </c>
      <c r="D653" s="2">
        <f>'PR-RAS'!E660</f>
        <v>17</v>
      </c>
      <c r="E653" s="2">
        <v>0</v>
      </c>
      <c r="F653" s="2">
        <v>0</v>
      </c>
      <c r="G653" s="3">
        <f t="shared" si="14"/>
        <v>32.6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979.2</v>
      </c>
      <c r="D676" s="2">
        <f>'PR-RAS'!E683</f>
        <v>1180.8</v>
      </c>
      <c r="E676" s="2">
        <v>0</v>
      </c>
      <c r="F676" s="2">
        <v>0</v>
      </c>
      <c r="G676" s="3">
        <f t="shared" si="14"/>
        <v>2255.0400000000004</v>
      </c>
      <c r="H676" s="3">
        <f t="shared" si="15"/>
        <v>0.40000000000009095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98001.74</v>
      </c>
      <c r="D717" s="2">
        <f>'PR-RAS'!E724</f>
        <v>129488.44</v>
      </c>
      <c r="E717" s="2">
        <v>0</v>
      </c>
      <c r="F717" s="2">
        <v>0</v>
      </c>
      <c r="G717" s="3">
        <f t="shared" si="14"/>
        <v>255596.69191999998</v>
      </c>
      <c r="H717" s="3">
        <f t="shared" si="15"/>
        <v>0.69999999999708962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6157.18</v>
      </c>
      <c r="D727" s="2">
        <f>'PR-RAS'!E734</f>
        <v>6595.9</v>
      </c>
      <c r="E727" s="2">
        <v>0</v>
      </c>
      <c r="F727" s="2">
        <v>0</v>
      </c>
      <c r="G727" s="3">
        <f t="shared" si="14"/>
        <v>14047.359479999999</v>
      </c>
      <c r="H727" s="3">
        <f t="shared" si="15"/>
        <v>0.28000000000065484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716.08</v>
      </c>
      <c r="D729" s="2">
        <f>'PR-RAS'!E736</f>
        <v>690.72</v>
      </c>
      <c r="E729" s="2">
        <v>0</v>
      </c>
      <c r="F729" s="2">
        <v>0</v>
      </c>
      <c r="G729" s="3">
        <f t="shared" si="14"/>
        <v>1526.9945599999999</v>
      </c>
      <c r="H729" s="3">
        <f t="shared" si="15"/>
        <v>0.36000000000001364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2792</v>
      </c>
      <c r="D734" s="2">
        <f>'PR-RAS'!E741</f>
        <v>3001.04</v>
      </c>
      <c r="E734" s="2">
        <v>0</v>
      </c>
      <c r="F734" s="2">
        <v>0</v>
      </c>
      <c r="G734" s="3">
        <f t="shared" si="14"/>
        <v>6446.0606399999997</v>
      </c>
      <c r="H734" s="3">
        <f t="shared" si="15"/>
        <v>3.999999999996362E-2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966.34</v>
      </c>
      <c r="D735" s="2">
        <f>'PR-RAS'!E742</f>
        <v>373.45</v>
      </c>
      <c r="E735" s="2">
        <v>0</v>
      </c>
      <c r="F735" s="2">
        <v>0</v>
      </c>
      <c r="G735" s="3">
        <f t="shared" si="14"/>
        <v>1257.5181600000001</v>
      </c>
      <c r="H735" s="3">
        <f t="shared" si="15"/>
        <v>0.79000000000002046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672</v>
      </c>
      <c r="D737" s="2">
        <f>'PR-RAS'!E744</f>
        <v>2328</v>
      </c>
      <c r="E737" s="2">
        <v>0</v>
      </c>
      <c r="F737" s="2">
        <v>0</v>
      </c>
      <c r="G737" s="3">
        <f t="shared" si="28"/>
        <v>3921.4079999999999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122424.12999999999</v>
      </c>
      <c r="D1011" s="7">
        <f>BILANCA!E6</f>
        <v>82168.210000000021</v>
      </c>
      <c r="E1011" s="7">
        <v>0</v>
      </c>
      <c r="F1011" s="7">
        <v>0</v>
      </c>
      <c r="G1011" s="8">
        <f t="shared" ref="G1011:G1306" si="38">B1011/1000*C1011+B1011/500*D1011</f>
        <v>286.76055000000002</v>
      </c>
      <c r="H1011" s="8">
        <f t="shared" si="35"/>
        <v>0.34000000001105946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53581.319999999992</v>
      </c>
      <c r="D1012" s="2">
        <f>BILANCA!E7</f>
        <v>34153.540000000023</v>
      </c>
      <c r="E1012" s="2">
        <v>0</v>
      </c>
      <c r="F1012" s="2">
        <v>0</v>
      </c>
      <c r="G1012" s="3">
        <f t="shared" si="38"/>
        <v>243.77680000000007</v>
      </c>
      <c r="H1012" s="3">
        <f t="shared" si="35"/>
        <v>0.77999999996973202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53581.319999999992</v>
      </c>
      <c r="D1017" s="2">
        <f>BILANCA!E12</f>
        <v>34153.540000000023</v>
      </c>
      <c r="E1017" s="2">
        <v>0</v>
      </c>
      <c r="F1017" s="2">
        <v>0</v>
      </c>
      <c r="G1017" s="3">
        <f t="shared" si="38"/>
        <v>853.21880000000033</v>
      </c>
      <c r="H1017" s="3">
        <f t="shared" si="35"/>
        <v>0.77999999996973202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50598.819999999992</v>
      </c>
      <c r="D1024" s="2">
        <f>BILANCA!E19</f>
        <v>32574.900000000023</v>
      </c>
      <c r="E1024" s="2">
        <v>0</v>
      </c>
      <c r="F1024" s="2">
        <v>0</v>
      </c>
      <c r="G1024" s="3">
        <f t="shared" si="38"/>
        <v>1620.4806800000006</v>
      </c>
      <c r="H1024" s="3">
        <f t="shared" si="35"/>
        <v>0.27999999998428393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72538.17</v>
      </c>
      <c r="D1025" s="2">
        <f>BILANCA!E20</f>
        <v>74402.570000000007</v>
      </c>
      <c r="E1025" s="2">
        <v>0</v>
      </c>
      <c r="F1025" s="2">
        <v>0</v>
      </c>
      <c r="G1025" s="3">
        <f t="shared" si="38"/>
        <v>3320.1496499999998</v>
      </c>
      <c r="H1025" s="3">
        <f t="shared" si="35"/>
        <v>0.59999999999126885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2105.3200000000002</v>
      </c>
      <c r="D1026" s="2">
        <f>BILANCA!E21</f>
        <v>2105.3200000000002</v>
      </c>
      <c r="E1026" s="2">
        <v>0</v>
      </c>
      <c r="F1026" s="2">
        <v>0</v>
      </c>
      <c r="G1026" s="3">
        <f t="shared" si="38"/>
        <v>101.05536000000001</v>
      </c>
      <c r="H1026" s="3">
        <f t="shared" si="35"/>
        <v>0.64000000000032742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4753.6899999999996</v>
      </c>
      <c r="D1030" s="2">
        <f>BILANCA!E25</f>
        <v>4753.6899999999996</v>
      </c>
      <c r="E1030" s="2">
        <v>0</v>
      </c>
      <c r="F1030" s="2">
        <v>0</v>
      </c>
      <c r="G1030" s="3">
        <f t="shared" si="38"/>
        <v>285.22139999999996</v>
      </c>
      <c r="H1030" s="3">
        <f t="shared" si="35"/>
        <v>0.62000000000080036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59947.13</v>
      </c>
      <c r="D1031" s="2">
        <f>BILANCA!E26</f>
        <v>61692.76</v>
      </c>
      <c r="E1031" s="2">
        <v>0</v>
      </c>
      <c r="F1031" s="2">
        <v>0</v>
      </c>
      <c r="G1031" s="3">
        <f t="shared" si="38"/>
        <v>3849.9856500000005</v>
      </c>
      <c r="H1031" s="3">
        <f t="shared" si="35"/>
        <v>0.36999999999534339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88745.49</v>
      </c>
      <c r="D1033" s="2">
        <f>BILANCA!E28</f>
        <v>110379.44</v>
      </c>
      <c r="E1033" s="2">
        <v>0</v>
      </c>
      <c r="F1033" s="2">
        <v>0</v>
      </c>
      <c r="G1033" s="3">
        <f t="shared" si="38"/>
        <v>7118.6005100000002</v>
      </c>
      <c r="H1033" s="3">
        <f t="shared" si="35"/>
        <v>0.930000000007567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2982.5</v>
      </c>
      <c r="D1050" s="2">
        <f>BILANCA!E45</f>
        <v>1578.6399999999994</v>
      </c>
      <c r="E1050" s="2">
        <v>0</v>
      </c>
      <c r="F1050" s="2">
        <v>0</v>
      </c>
      <c r="G1050" s="3">
        <f t="shared" si="38"/>
        <v>245.59119999999996</v>
      </c>
      <c r="H1050" s="3">
        <f t="shared" si="35"/>
        <v>0.86000000000058208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817.5</v>
      </c>
      <c r="D1052" s="2">
        <f>BILANCA!E47</f>
        <v>817.5</v>
      </c>
      <c r="E1052" s="2">
        <v>0</v>
      </c>
      <c r="F1052" s="2">
        <v>0</v>
      </c>
      <c r="G1052" s="3">
        <f t="shared" si="38"/>
        <v>103.005</v>
      </c>
      <c r="H1052" s="3">
        <f t="shared" si="35"/>
        <v>1</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6894.95</v>
      </c>
      <c r="D1054" s="2">
        <f>BILANCA!E49</f>
        <v>6894.95</v>
      </c>
      <c r="E1054" s="2">
        <v>0</v>
      </c>
      <c r="F1054" s="2">
        <v>0</v>
      </c>
      <c r="G1054" s="3">
        <f t="shared" si="38"/>
        <v>910.13339999999994</v>
      </c>
      <c r="H1054" s="3">
        <f t="shared" si="35"/>
        <v>0.1000000000003638</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4729.95</v>
      </c>
      <c r="D1055" s="2">
        <f>BILANCA!E50</f>
        <v>6133.81</v>
      </c>
      <c r="E1055" s="2">
        <v>0</v>
      </c>
      <c r="F1055" s="2">
        <v>0</v>
      </c>
      <c r="G1055" s="3">
        <f t="shared" si="38"/>
        <v>764.89065000000005</v>
      </c>
      <c r="H1055" s="3">
        <f t="shared" si="35"/>
        <v>0.23999999999978172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27500.49</v>
      </c>
      <c r="D1059" s="2">
        <f>BILANCA!E54</f>
        <v>29299</v>
      </c>
      <c r="E1059" s="2">
        <v>0</v>
      </c>
      <c r="F1059" s="2">
        <v>0</v>
      </c>
      <c r="G1059" s="3">
        <f t="shared" si="38"/>
        <v>4218.8260100000007</v>
      </c>
      <c r="H1059" s="3">
        <f t="shared" si="35"/>
        <v>0.49000000000160071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27500.49</v>
      </c>
      <c r="D1060" s="2">
        <f>BILANCA!E55</f>
        <v>29299</v>
      </c>
      <c r="E1060" s="2">
        <v>0</v>
      </c>
      <c r="F1060" s="2">
        <v>0</v>
      </c>
      <c r="G1060" s="3">
        <f t="shared" si="38"/>
        <v>4304.9245000000001</v>
      </c>
      <c r="H1060" s="3">
        <f t="shared" si="35"/>
        <v>0.49000000000160071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68842.81</v>
      </c>
      <c r="D1074" s="2">
        <f>BILANCA!E69</f>
        <v>48014.67</v>
      </c>
      <c r="E1074" s="2">
        <v>0</v>
      </c>
      <c r="F1074" s="2">
        <v>0</v>
      </c>
      <c r="G1074" s="3">
        <f t="shared" si="38"/>
        <v>10551.8176</v>
      </c>
      <c r="H1074" s="3">
        <f t="shared" si="35"/>
        <v>0.52000000000407454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30221.43</v>
      </c>
      <c r="D1075" s="2">
        <f>BILANCA!E70</f>
        <v>0</v>
      </c>
      <c r="E1075" s="2">
        <v>0</v>
      </c>
      <c r="F1075" s="2">
        <v>0</v>
      </c>
      <c r="G1075" s="3">
        <f t="shared" si="38"/>
        <v>1964.3929500000002</v>
      </c>
      <c r="H1075" s="3">
        <f t="shared" si="35"/>
        <v>0.43000000000029104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30221.43</v>
      </c>
      <c r="D1076" s="2">
        <f>BILANCA!E71</f>
        <v>0</v>
      </c>
      <c r="E1076" s="2">
        <v>0</v>
      </c>
      <c r="F1076" s="2">
        <v>0</v>
      </c>
      <c r="G1076" s="3">
        <f t="shared" si="38"/>
        <v>1994.6143800000002</v>
      </c>
      <c r="H1076" s="3">
        <f t="shared" si="35"/>
        <v>0.43000000000029104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30221.43</v>
      </c>
      <c r="D1078" s="2">
        <f>BILANCA!E73</f>
        <v>0</v>
      </c>
      <c r="E1078" s="2">
        <v>0</v>
      </c>
      <c r="F1078" s="2">
        <v>0</v>
      </c>
      <c r="G1078" s="3">
        <f t="shared" si="38"/>
        <v>2055.0572400000001</v>
      </c>
      <c r="H1078" s="3">
        <f t="shared" si="35"/>
        <v>0.43000000000029104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118.82</v>
      </c>
      <c r="E1087" s="2">
        <v>0</v>
      </c>
      <c r="F1087" s="2">
        <v>0</v>
      </c>
      <c r="G1087" s="3">
        <f t="shared" si="38"/>
        <v>18.298279999999998</v>
      </c>
      <c r="H1087" s="3">
        <f t="shared" si="35"/>
        <v>0.18000000000000682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118.82</v>
      </c>
      <c r="E1092" s="2">
        <v>0</v>
      </c>
      <c r="F1092" s="2">
        <v>0</v>
      </c>
      <c r="G1092" s="3">
        <f t="shared" si="38"/>
        <v>19.48648</v>
      </c>
      <c r="H1092" s="3">
        <f t="shared" si="35"/>
        <v>0.18000000000000682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10866.98</v>
      </c>
      <c r="D1152" s="2">
        <f>BILANCA!E147</f>
        <v>47534.5</v>
      </c>
      <c r="E1152" s="2">
        <v>0</v>
      </c>
      <c r="F1152" s="2">
        <v>0</v>
      </c>
      <c r="G1152" s="3">
        <f t="shared" si="38"/>
        <v>15042.909159999999</v>
      </c>
      <c r="H1152" s="3">
        <f t="shared" si="41"/>
        <v>0.52000000000043656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10927.58</v>
      </c>
      <c r="D1165" s="2">
        <f>BILANCA!E160</f>
        <v>13283.75</v>
      </c>
      <c r="E1165" s="2">
        <v>0</v>
      </c>
      <c r="F1165" s="2">
        <v>0</v>
      </c>
      <c r="G1165" s="3">
        <f t="shared" si="38"/>
        <v>5811.7374</v>
      </c>
      <c r="H1165" s="3">
        <f t="shared" si="41"/>
        <v>0.67000000000007276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994.64</v>
      </c>
      <c r="E1166" s="2">
        <v>0</v>
      </c>
      <c r="F1166" s="2">
        <v>0</v>
      </c>
      <c r="G1166" s="3">
        <f t="shared" si="38"/>
        <v>310.32767999999999</v>
      </c>
      <c r="H1166" s="3">
        <f t="shared" si="41"/>
        <v>0.36000000000001364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33341.21</v>
      </c>
      <c r="E1167" s="2">
        <v>0</v>
      </c>
      <c r="F1167" s="2">
        <v>0</v>
      </c>
      <c r="G1167" s="3">
        <f t="shared" si="38"/>
        <v>10469.139939999999</v>
      </c>
      <c r="H1167" s="3">
        <f t="shared" si="41"/>
        <v>0.20999999999912689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60.6</v>
      </c>
      <c r="D1169" s="2">
        <f>BILANCA!E164</f>
        <v>85.1</v>
      </c>
      <c r="E1169" s="2">
        <v>0</v>
      </c>
      <c r="F1169" s="2">
        <v>0</v>
      </c>
      <c r="G1169" s="3">
        <f t="shared" si="38"/>
        <v>36.697199999999995</v>
      </c>
      <c r="H1169" s="3">
        <f t="shared" si="41"/>
        <v>0.49999999999999289</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27754.400000000001</v>
      </c>
      <c r="D1176" s="2">
        <f>BILANCA!E171</f>
        <v>361.35</v>
      </c>
      <c r="E1176" s="2">
        <v>0</v>
      </c>
      <c r="F1176" s="2">
        <v>0</v>
      </c>
      <c r="G1176" s="3">
        <f t="shared" si="38"/>
        <v>4727.1986000000006</v>
      </c>
      <c r="H1176" s="3">
        <f t="shared" si="41"/>
        <v>0.75000000000147793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361.35</v>
      </c>
      <c r="E1177" s="2">
        <v>0</v>
      </c>
      <c r="F1177" s="2">
        <v>0</v>
      </c>
      <c r="G1177" s="3">
        <f t="shared" si="38"/>
        <v>120.69090000000001</v>
      </c>
      <c r="H1177" s="3">
        <f t="shared" si="41"/>
        <v>0.35000000000002274</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27754.400000000001</v>
      </c>
      <c r="D1179" s="2">
        <f>BILANCA!E174</f>
        <v>0</v>
      </c>
      <c r="E1179" s="2">
        <v>0</v>
      </c>
      <c r="F1179" s="2">
        <v>0</v>
      </c>
      <c r="G1179" s="3">
        <f t="shared" si="38"/>
        <v>4690.4936000000007</v>
      </c>
      <c r="H1179" s="3">
        <f t="shared" si="41"/>
        <v>0.40000000000145519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122424.13</v>
      </c>
      <c r="D1180" s="2">
        <f>BILANCA!E176</f>
        <v>82168.210000000006</v>
      </c>
      <c r="E1180" s="2">
        <v>0</v>
      </c>
      <c r="F1180" s="2">
        <v>0</v>
      </c>
      <c r="G1180" s="3">
        <f t="shared" si="38"/>
        <v>48749.293500000007</v>
      </c>
      <c r="H1180" s="3">
        <f t="shared" si="41"/>
        <v>0.34000000001105946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31918.269999999997</v>
      </c>
      <c r="D1181" s="2">
        <f>BILANCA!E177</f>
        <v>38848.480000000003</v>
      </c>
      <c r="E1181" s="2">
        <v>0</v>
      </c>
      <c r="F1181" s="2">
        <v>0</v>
      </c>
      <c r="G1181" s="3">
        <f t="shared" si="38"/>
        <v>18744.20433</v>
      </c>
      <c r="H1181" s="3">
        <f t="shared" si="41"/>
        <v>0.75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30574.1</v>
      </c>
      <c r="D1182" s="2">
        <f>BILANCA!E178</f>
        <v>37944.44</v>
      </c>
      <c r="E1182" s="2">
        <v>0</v>
      </c>
      <c r="F1182" s="2">
        <v>0</v>
      </c>
      <c r="G1182" s="3">
        <f t="shared" si="38"/>
        <v>18311.632559999998</v>
      </c>
      <c r="H1182" s="3">
        <f t="shared" si="41"/>
        <v>0.54000000000087311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27183.759999999998</v>
      </c>
      <c r="D1183" s="2">
        <f>BILANCA!E179</f>
        <v>32039.77</v>
      </c>
      <c r="E1183" s="2">
        <v>0</v>
      </c>
      <c r="F1183" s="2">
        <v>0</v>
      </c>
      <c r="G1183" s="3">
        <f t="shared" si="38"/>
        <v>15788.550899999998</v>
      </c>
      <c r="H1183" s="3">
        <f t="shared" si="41"/>
        <v>0.47000000000116415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3295.6</v>
      </c>
      <c r="D1184" s="2">
        <f>BILANCA!E180</f>
        <v>5904.67</v>
      </c>
      <c r="E1184" s="2">
        <v>0</v>
      </c>
      <c r="F1184" s="2">
        <v>0</v>
      </c>
      <c r="G1184" s="3">
        <f t="shared" si="38"/>
        <v>2628.25956</v>
      </c>
      <c r="H1184" s="3">
        <f t="shared" si="41"/>
        <v>0.73000000000001819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94.74</v>
      </c>
      <c r="D1185" s="2">
        <f>BILANCA!E181</f>
        <v>0</v>
      </c>
      <c r="E1185" s="2">
        <v>0</v>
      </c>
      <c r="F1185" s="2">
        <v>0</v>
      </c>
      <c r="G1185" s="3">
        <f t="shared" si="38"/>
        <v>16.579499999999999</v>
      </c>
      <c r="H1185" s="3">
        <f t="shared" si="41"/>
        <v>0.26000000000000512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94.74</v>
      </c>
      <c r="D1188" s="2">
        <f>BILANCA!E184</f>
        <v>0</v>
      </c>
      <c r="E1188" s="2">
        <v>0</v>
      </c>
      <c r="F1188" s="2">
        <v>0</v>
      </c>
      <c r="G1188" s="3">
        <f t="shared" si="38"/>
        <v>16.863719999999997</v>
      </c>
      <c r="H1188" s="3">
        <f t="shared" si="41"/>
        <v>0.26000000000000512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1344.17</v>
      </c>
      <c r="D1251" s="2">
        <f>BILANCA!E247</f>
        <v>904.04</v>
      </c>
      <c r="E1251" s="2">
        <v>0</v>
      </c>
      <c r="F1251" s="2">
        <v>0</v>
      </c>
      <c r="G1251" s="3">
        <f>B1251/1000*C1251+B1251/500*D1251</f>
        <v>759.69225000000006</v>
      </c>
      <c r="H1251" s="3">
        <f>ABS(C1251-ROUND(C1251,0))+ABS(D1251-ROUND(D1251,0))</f>
        <v>0.21000000000003638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90505.86</v>
      </c>
      <c r="D1255" s="2">
        <f>BILANCA!E251</f>
        <v>43319.73</v>
      </c>
      <c r="E1255" s="2">
        <v>0</v>
      </c>
      <c r="F1255" s="2">
        <v>0</v>
      </c>
      <c r="G1255" s="3">
        <f t="shared" si="38"/>
        <v>43400.6034</v>
      </c>
      <c r="H1255" s="3">
        <f t="shared" si="41"/>
        <v>0.4099999999962165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53581.32</v>
      </c>
      <c r="D1256" s="2">
        <f>BILANCA!E252</f>
        <v>34153.54</v>
      </c>
      <c r="E1256" s="2">
        <v>0</v>
      </c>
      <c r="F1256" s="2">
        <v>0</v>
      </c>
      <c r="G1256" s="3">
        <f t="shared" si="38"/>
        <v>29984.546399999999</v>
      </c>
      <c r="H1256" s="3">
        <f t="shared" si="41"/>
        <v>0.77999999999883585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53581.32</v>
      </c>
      <c r="D1257" s="2">
        <f>BILANCA!E253</f>
        <v>34153.54</v>
      </c>
      <c r="E1257" s="2">
        <v>0</v>
      </c>
      <c r="F1257" s="2">
        <v>0</v>
      </c>
      <c r="G1257" s="3">
        <f t="shared" si="38"/>
        <v>30106.434800000003</v>
      </c>
      <c r="H1257" s="3">
        <f t="shared" si="41"/>
        <v>0.77999999999883585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26057.559999999998</v>
      </c>
      <c r="D1259" s="2">
        <f>BILANCA!E255</f>
        <v>-4032.46</v>
      </c>
      <c r="E1259" s="2">
        <v>0</v>
      </c>
      <c r="F1259" s="2">
        <v>0</v>
      </c>
      <c r="G1259" s="3">
        <f t="shared" si="38"/>
        <v>4480.1673599999995</v>
      </c>
      <c r="H1259" s="3">
        <f t="shared" si="41"/>
        <v>0.90000000000236469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47508.28</v>
      </c>
      <c r="D1260" s="2">
        <f>BILANCA!E256</f>
        <v>0</v>
      </c>
      <c r="E1260" s="2">
        <v>0</v>
      </c>
      <c r="F1260" s="2">
        <v>0</v>
      </c>
      <c r="G1260" s="3">
        <f t="shared" si="38"/>
        <v>11877.07</v>
      </c>
      <c r="H1260" s="3">
        <f t="shared" si="41"/>
        <v>0.27999999999883585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47508.28</v>
      </c>
      <c r="D1261" s="2">
        <f>BILANCA!E257</f>
        <v>0</v>
      </c>
      <c r="E1261" s="2">
        <v>0</v>
      </c>
      <c r="F1261" s="2">
        <v>0</v>
      </c>
      <c r="G1261" s="3">
        <f t="shared" si="38"/>
        <v>11924.57828</v>
      </c>
      <c r="H1261" s="3">
        <f t="shared" si="41"/>
        <v>0.27999999999883585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21450.720000000001</v>
      </c>
      <c r="D1264" s="2">
        <f>BILANCA!E260</f>
        <v>4032.46</v>
      </c>
      <c r="E1264" s="2">
        <v>0</v>
      </c>
      <c r="F1264" s="2">
        <v>0</v>
      </c>
      <c r="G1264" s="3">
        <f t="shared" si="38"/>
        <v>7496.9725600000002</v>
      </c>
      <c r="H1264" s="3">
        <f t="shared" si="41"/>
        <v>0.73999999999887223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2286.83</v>
      </c>
      <c r="E1265" s="2">
        <v>0</v>
      </c>
      <c r="F1265" s="2">
        <v>0</v>
      </c>
      <c r="G1265" s="3">
        <f t="shared" si="38"/>
        <v>1166.2833000000001</v>
      </c>
      <c r="H1265" s="3">
        <f t="shared" si="41"/>
        <v>0.17000000000007276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21450.720000000001</v>
      </c>
      <c r="D1266" s="2">
        <f>BILANCA!E262</f>
        <v>1745.63</v>
      </c>
      <c r="E1266" s="2">
        <v>0</v>
      </c>
      <c r="F1266" s="2">
        <v>0</v>
      </c>
      <c r="G1266" s="3">
        <f t="shared" si="38"/>
        <v>6385.1468800000002</v>
      </c>
      <c r="H1266" s="3">
        <f t="shared" si="41"/>
        <v>0.64999999999872671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10866.98</v>
      </c>
      <c r="D1278" s="2">
        <f>BILANCA!E274</f>
        <v>13198.65</v>
      </c>
      <c r="E1278" s="2">
        <v>0</v>
      </c>
      <c r="F1278" s="2">
        <v>0</v>
      </c>
      <c r="G1278" s="3">
        <f t="shared" si="38"/>
        <v>9986.8270400000001</v>
      </c>
      <c r="H1278" s="3">
        <f t="shared" si="41"/>
        <v>0.37000000000080036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10866.98</v>
      </c>
      <c r="D1291" s="2">
        <f>BILANCA!E287</f>
        <v>13198.65</v>
      </c>
      <c r="E1291" s="2">
        <v>0</v>
      </c>
      <c r="F1291" s="2">
        <v>0</v>
      </c>
      <c r="G1291" s="3">
        <f t="shared" si="48"/>
        <v>10471.26268</v>
      </c>
      <c r="H1291" s="3">
        <f t="shared" si="49"/>
        <v>0.37000000000080036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1274175.74</v>
      </c>
      <c r="D1301" s="2">
        <f>BILANCA!E297</f>
        <v>1274175.74</v>
      </c>
      <c r="E1301" s="2">
        <v>0</v>
      </c>
      <c r="F1301" s="2">
        <v>0</v>
      </c>
      <c r="G1301" s="3">
        <f t="shared" si="38"/>
        <v>1112355.42102</v>
      </c>
      <c r="H1301" s="3">
        <f t="shared" si="41"/>
        <v>0.52000000001862645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1274175.74</v>
      </c>
      <c r="D1302" s="2">
        <f>BILANCA!E298</f>
        <v>1274175.74</v>
      </c>
      <c r="E1302" s="2">
        <v>0</v>
      </c>
      <c r="F1302" s="2">
        <v>0</v>
      </c>
      <c r="G1302" s="3">
        <f t="shared" si="38"/>
        <v>1116177.9482399998</v>
      </c>
      <c r="H1302" s="3">
        <f t="shared" si="41"/>
        <v>0.52000000001862645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895.86</v>
      </c>
      <c r="D1305" s="2">
        <f>BILANCA!E302</f>
        <v>3093.43</v>
      </c>
      <c r="E1305" s="2">
        <v>0</v>
      </c>
      <c r="F1305" s="2">
        <v>0</v>
      </c>
      <c r="G1305" s="3">
        <f t="shared" si="38"/>
        <v>2089.4023999999999</v>
      </c>
      <c r="H1305" s="3">
        <f t="shared" si="41"/>
        <v>0.56999999999982265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10031.719999999999</v>
      </c>
      <c r="D1306" s="2">
        <f>BILANCA!E303</f>
        <v>44526.17</v>
      </c>
      <c r="E1306" s="2">
        <v>0</v>
      </c>
      <c r="F1306" s="2">
        <v>0</v>
      </c>
      <c r="G1306" s="3">
        <f t="shared" si="38"/>
        <v>29328.881759999997</v>
      </c>
      <c r="H1306" s="3">
        <f t="shared" si="41"/>
        <v>0.44999999999890861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118.82</v>
      </c>
      <c r="E1311" s="2">
        <v>0</v>
      </c>
      <c r="F1311" s="2">
        <v>0</v>
      </c>
      <c r="G1311" s="3">
        <f t="shared" si="52"/>
        <v>71.529640000000001</v>
      </c>
      <c r="H1311" s="3">
        <f t="shared" si="41"/>
        <v>0.18000000000000682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33341.21</v>
      </c>
      <c r="E1338" s="2">
        <v>0</v>
      </c>
      <c r="F1338" s="2">
        <v>0</v>
      </c>
      <c r="G1338" s="3">
        <f t="shared" si="52"/>
        <v>21871.833760000001</v>
      </c>
      <c r="H1338" s="3">
        <f t="shared" si="41"/>
        <v>0.20999999999912689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3125</v>
      </c>
      <c r="E1339" s="2">
        <v>0</v>
      </c>
      <c r="F1339" s="2">
        <v>0</v>
      </c>
      <c r="G1339" s="3">
        <f t="shared" si="52"/>
        <v>2056.25</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30574.1</v>
      </c>
      <c r="D1340" s="2">
        <f>BILANCA!E337</f>
        <v>34819.440000000002</v>
      </c>
      <c r="E1340" s="2">
        <v>0</v>
      </c>
      <c r="F1340" s="2">
        <v>0</v>
      </c>
      <c r="G1340" s="3">
        <f t="shared" si="52"/>
        <v>33070.2834</v>
      </c>
      <c r="H1340" s="3">
        <f t="shared" si="41"/>
        <v>0.54000000000087311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1344.17</v>
      </c>
      <c r="D1368" s="2">
        <f>BILANCA!E365</f>
        <v>904.04</v>
      </c>
      <c r="E1368" s="2">
        <v>0</v>
      </c>
      <c r="F1368" s="2">
        <v>0</v>
      </c>
      <c r="G1368" s="3">
        <f t="shared" si="57"/>
        <v>1128.5054999999998</v>
      </c>
      <c r="H1368" s="3">
        <f t="shared" si="58"/>
        <v>0.21000000000003638</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1274175.74</v>
      </c>
      <c r="D1390" s="2">
        <f>BILANCA!E387</f>
        <v>1274175.74</v>
      </c>
      <c r="E1390" s="2">
        <v>0</v>
      </c>
      <c r="F1390" s="2">
        <v>0</v>
      </c>
      <c r="G1390" s="3">
        <f t="shared" ref="G1390:G1399" si="61">B1390/1000*C1390+B1390/500*D1390</f>
        <v>1452560.3436</v>
      </c>
      <c r="H1390" s="3">
        <f t="shared" ref="H1390:H1399" si="62">ABS(C1390-ROUND(C1390,0))+ABS(D1390-ROUND(D1390,0))</f>
        <v>0.52000000001862645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358273.73</v>
      </c>
      <c r="D1510" s="2">
        <f>'RAS-funkcijski'!E114</f>
        <v>484871.14</v>
      </c>
      <c r="E1510" s="2">
        <v>0</v>
      </c>
      <c r="F1510" s="2">
        <v>0</v>
      </c>
      <c r="G1510" s="3">
        <f t="shared" si="52"/>
        <v>146081.7611</v>
      </c>
      <c r="H1510" s="3">
        <f t="shared" si="63"/>
        <v>0.41000000003259629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338652.49</v>
      </c>
      <c r="D1511" s="2">
        <f>'RAS-funkcijski'!E115</f>
        <v>459130.01</v>
      </c>
      <c r="E1511" s="2">
        <v>0</v>
      </c>
      <c r="F1511" s="2">
        <v>0</v>
      </c>
      <c r="G1511" s="3">
        <f t="shared" si="52"/>
        <v>139517.28861000002</v>
      </c>
      <c r="H1511" s="3">
        <f t="shared" si="63"/>
        <v>0.5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338652.49</v>
      </c>
      <c r="D1512" s="2">
        <f>'RAS-funkcijski'!E116</f>
        <v>459130.01</v>
      </c>
      <c r="E1512" s="2">
        <v>0</v>
      </c>
      <c r="F1512" s="2">
        <v>0</v>
      </c>
      <c r="G1512" s="3">
        <f t="shared" si="52"/>
        <v>140774.20111999998</v>
      </c>
      <c r="H1512" s="3">
        <f t="shared" si="63"/>
        <v>0.5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19621.240000000002</v>
      </c>
      <c r="D1522" s="2">
        <f>'RAS-funkcijski'!E126</f>
        <v>25741.13</v>
      </c>
      <c r="E1522" s="2">
        <v>0</v>
      </c>
      <c r="F1522" s="2">
        <v>0</v>
      </c>
      <c r="G1522" s="3">
        <f t="shared" si="52"/>
        <v>8674.6270000000004</v>
      </c>
      <c r="H1522" s="3">
        <f t="shared" si="63"/>
        <v>0.37000000000261934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358273.73</v>
      </c>
      <c r="D1537" s="14">
        <f>'RAS-funkcijski'!E141</f>
        <v>484871.14</v>
      </c>
      <c r="E1537" s="14">
        <v>0</v>
      </c>
      <c r="F1537" s="14">
        <v>0</v>
      </c>
      <c r="G1537" s="15">
        <f t="shared" si="52"/>
        <v>181938.19337000002</v>
      </c>
      <c r="H1537" s="15">
        <f t="shared" si="63"/>
        <v>0.41000000003259629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26133.38</v>
      </c>
      <c r="E1538" s="7">
        <v>0</v>
      </c>
      <c r="F1538" s="7">
        <v>0</v>
      </c>
      <c r="G1538" s="8">
        <f t="shared" si="52"/>
        <v>52.266760000000005</v>
      </c>
      <c r="H1538" s="8">
        <f t="shared" si="63"/>
        <v>0.38000000000101863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26133.38</v>
      </c>
      <c r="E1539" s="2">
        <v>0</v>
      </c>
      <c r="F1539" s="2">
        <v>0</v>
      </c>
      <c r="G1539" s="3">
        <f t="shared" si="52"/>
        <v>104.53352000000001</v>
      </c>
      <c r="H1539" s="3">
        <f t="shared" si="63"/>
        <v>0.38000000000101863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26133.38</v>
      </c>
      <c r="E1540" s="2">
        <v>0</v>
      </c>
      <c r="F1540" s="2">
        <v>0</v>
      </c>
      <c r="G1540" s="3">
        <f t="shared" si="52"/>
        <v>156.80028000000001</v>
      </c>
      <c r="H1540" s="3">
        <f t="shared" si="63"/>
        <v>0.38000000000101863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23703.41</v>
      </c>
      <c r="E1542" s="2">
        <v>0</v>
      </c>
      <c r="F1542" s="2">
        <v>0</v>
      </c>
      <c r="G1542" s="3">
        <f t="shared" si="52"/>
        <v>237.0341</v>
      </c>
      <c r="H1542" s="3">
        <f t="shared" si="63"/>
        <v>0.40999999999985448</v>
      </c>
      <c r="I1542" s="11">
        <f t="shared" si="64"/>
        <v>97.183980999965499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2429.9699999999998</v>
      </c>
      <c r="E1544" s="2">
        <v>0</v>
      </c>
      <c r="F1544" s="2">
        <v>0</v>
      </c>
      <c r="G1544" s="3">
        <f t="shared" si="52"/>
        <v>34.019579999999998</v>
      </c>
      <c r="H1544" s="3">
        <f t="shared" si="63"/>
        <v>3.0000000000200089E-2</v>
      </c>
      <c r="I1544" s="11">
        <f t="shared" si="64"/>
        <v>1.0205874000068069</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31918.27</v>
      </c>
      <c r="D1582" s="7"/>
      <c r="E1582" s="7">
        <v>0</v>
      </c>
      <c r="F1582" s="7">
        <v>0</v>
      </c>
      <c r="G1582" s="8">
        <f t="shared" ref="G1582:G1686" si="70">B1582/1000*C1582</f>
        <v>31.91827</v>
      </c>
      <c r="H1582" s="8">
        <f t="shared" ref="H1582:H1686" si="71">ABS(C1582-ROUND(C1582,0))</f>
        <v>0.27000000000043656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457378.53000000009</v>
      </c>
      <c r="D1583" s="2">
        <v>0</v>
      </c>
      <c r="E1583" s="2">
        <v>0</v>
      </c>
      <c r="F1583" s="2">
        <v>0</v>
      </c>
      <c r="G1583" s="3">
        <f t="shared" si="70"/>
        <v>914.75706000000014</v>
      </c>
      <c r="H1583" s="3">
        <f t="shared" si="71"/>
        <v>0.46999999991385266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452809.62000000005</v>
      </c>
      <c r="D1585" s="2">
        <v>0</v>
      </c>
      <c r="E1585" s="2">
        <v>0</v>
      </c>
      <c r="F1585" s="2">
        <v>0</v>
      </c>
      <c r="G1585" s="3">
        <f t="shared" si="70"/>
        <v>1811.2384800000002</v>
      </c>
      <c r="H1585" s="3">
        <f t="shared" si="71"/>
        <v>0.37999999994644895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368434.21</v>
      </c>
      <c r="D1586" s="2">
        <v>0</v>
      </c>
      <c r="E1586" s="2">
        <v>0</v>
      </c>
      <c r="F1586" s="2">
        <v>0</v>
      </c>
      <c r="G1586" s="3">
        <f t="shared" si="70"/>
        <v>1842.1710500000002</v>
      </c>
      <c r="H1586" s="3">
        <f t="shared" si="71"/>
        <v>0.21000000002095476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84373.759999999995</v>
      </c>
      <c r="D1587" s="2">
        <v>0</v>
      </c>
      <c r="E1587" s="2">
        <v>0</v>
      </c>
      <c r="F1587" s="2">
        <v>0</v>
      </c>
      <c r="G1587" s="3">
        <f t="shared" si="70"/>
        <v>506.24255999999997</v>
      </c>
      <c r="H1587" s="3">
        <f t="shared" si="71"/>
        <v>0.24000000000523869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1.65</v>
      </c>
      <c r="D1588" s="2">
        <v>0</v>
      </c>
      <c r="E1588" s="2">
        <v>0</v>
      </c>
      <c r="F1588" s="2">
        <v>0</v>
      </c>
      <c r="G1588" s="3">
        <f t="shared" si="70"/>
        <v>1.155E-2</v>
      </c>
      <c r="H1588" s="3">
        <f t="shared" si="71"/>
        <v>0.35000000000000009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4275.63</v>
      </c>
      <c r="D1594" s="2">
        <v>0</v>
      </c>
      <c r="E1594" s="2">
        <v>0</v>
      </c>
      <c r="F1594" s="2">
        <v>0</v>
      </c>
      <c r="G1594" s="3">
        <f t="shared" si="70"/>
        <v>55.583190000000002</v>
      </c>
      <c r="H1594" s="3">
        <f t="shared" si="71"/>
        <v>0.36999999999989086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293.27999999999997</v>
      </c>
      <c r="D1601" s="2">
        <v>0</v>
      </c>
      <c r="E1601" s="2">
        <v>0</v>
      </c>
      <c r="F1601" s="2">
        <v>0</v>
      </c>
      <c r="G1601" s="3">
        <f>B1601/1000*C1601</f>
        <v>5.8655999999999997</v>
      </c>
      <c r="H1601" s="3">
        <f>ABS(C1601-ROUND(C1601,0))</f>
        <v>0.27999999999997272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450448.32</v>
      </c>
      <c r="D1602" s="2">
        <v>0</v>
      </c>
      <c r="E1602" s="2">
        <v>0</v>
      </c>
      <c r="F1602" s="2">
        <v>0</v>
      </c>
      <c r="G1602" s="3">
        <f t="shared" si="70"/>
        <v>9459.4147200000007</v>
      </c>
      <c r="H1602" s="3">
        <f t="shared" si="71"/>
        <v>0.32000000000698492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445439.28</v>
      </c>
      <c r="D1604" s="2">
        <v>0</v>
      </c>
      <c r="E1604" s="2">
        <v>0</v>
      </c>
      <c r="F1604" s="2">
        <v>0</v>
      </c>
      <c r="G1604" s="3">
        <f t="shared" si="70"/>
        <v>10245.103440000001</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363578.2</v>
      </c>
      <c r="D1605" s="2">
        <v>0</v>
      </c>
      <c r="E1605" s="2">
        <v>0</v>
      </c>
      <c r="F1605" s="2">
        <v>0</v>
      </c>
      <c r="G1605" s="3">
        <f t="shared" si="70"/>
        <v>8725.8768</v>
      </c>
      <c r="H1605" s="3">
        <f t="shared" si="71"/>
        <v>0.20000000001164153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81764.69</v>
      </c>
      <c r="D1606" s="2">
        <v>0</v>
      </c>
      <c r="E1606" s="2">
        <v>0</v>
      </c>
      <c r="F1606" s="2">
        <v>0</v>
      </c>
      <c r="G1606" s="3">
        <f t="shared" si="70"/>
        <v>2044.1172500000002</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96.39</v>
      </c>
      <c r="D1607" s="2">
        <v>0</v>
      </c>
      <c r="E1607" s="2">
        <v>0</v>
      </c>
      <c r="F1607" s="2">
        <v>0</v>
      </c>
      <c r="G1607" s="3">
        <f t="shared" si="70"/>
        <v>2.5061399999999998</v>
      </c>
      <c r="H1607" s="3">
        <f t="shared" si="71"/>
        <v>0.39000000000000057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4275.63</v>
      </c>
      <c r="D1613" s="2">
        <v>0</v>
      </c>
      <c r="E1613" s="2">
        <v>0</v>
      </c>
      <c r="F1613" s="2">
        <v>0</v>
      </c>
      <c r="G1613" s="3">
        <f t="shared" si="70"/>
        <v>136.82016000000002</v>
      </c>
      <c r="H1613" s="3">
        <f t="shared" si="71"/>
        <v>0.36999999999989086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733.41</v>
      </c>
      <c r="D1620" s="2">
        <v>0</v>
      </c>
      <c r="E1620" s="2">
        <v>0</v>
      </c>
      <c r="F1620" s="2">
        <v>0</v>
      </c>
      <c r="G1620" s="3">
        <f>B1620/1000*C1620</f>
        <v>28.602989999999998</v>
      </c>
      <c r="H1620" s="3">
        <f>ABS(C1620-ROUND(C1620,0))</f>
        <v>0.40999999999996817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38848.480000000098</v>
      </c>
      <c r="D1621" s="2">
        <v>0</v>
      </c>
      <c r="E1621" s="2">
        <v>0</v>
      </c>
      <c r="F1621" s="2">
        <v>0</v>
      </c>
      <c r="G1621" s="3">
        <f t="shared" si="70"/>
        <v>1553.9392000000039</v>
      </c>
      <c r="H1621" s="3">
        <f t="shared" si="71"/>
        <v>0.48000000009778887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3125</v>
      </c>
      <c r="D1622" s="2">
        <v>0</v>
      </c>
      <c r="E1622" s="2">
        <v>0</v>
      </c>
      <c r="F1622" s="2">
        <v>0</v>
      </c>
      <c r="G1622" s="3">
        <f t="shared" si="70"/>
        <v>128.125</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3125</v>
      </c>
      <c r="D1628" s="2">
        <v>0</v>
      </c>
      <c r="E1628" s="2">
        <v>0</v>
      </c>
      <c r="F1628" s="2">
        <v>0</v>
      </c>
      <c r="G1628" s="3">
        <f t="shared" si="70"/>
        <v>146.875</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3125</v>
      </c>
      <c r="D1634" s="2">
        <v>0</v>
      </c>
      <c r="E1634" s="2">
        <v>0</v>
      </c>
      <c r="F1634" s="2">
        <v>0</v>
      </c>
      <c r="G1634" s="3">
        <f t="shared" si="70"/>
        <v>165.625</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3125</v>
      </c>
      <c r="D1635" s="2">
        <v>0</v>
      </c>
      <c r="E1635" s="2">
        <v>0</v>
      </c>
      <c r="F1635" s="2">
        <v>0</v>
      </c>
      <c r="G1635" s="3">
        <f t="shared" si="70"/>
        <v>168.75</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35723.480000000003</v>
      </c>
      <c r="D1681" s="2">
        <v>0</v>
      </c>
      <c r="E1681" s="2">
        <v>0</v>
      </c>
      <c r="F1681" s="2">
        <v>0</v>
      </c>
      <c r="G1681" s="3">
        <f t="shared" si="70"/>
        <v>3572.3480000000004</v>
      </c>
      <c r="H1681" s="3">
        <f t="shared" si="71"/>
        <v>0.48000000000320142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34819.440000000002</v>
      </c>
      <c r="D1683" s="2">
        <v>0</v>
      </c>
      <c r="E1683" s="2">
        <v>0</v>
      </c>
      <c r="F1683" s="2">
        <v>0</v>
      </c>
      <c r="G1683" s="3">
        <f t="shared" si="70"/>
        <v>3551.5828799999999</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904.04</v>
      </c>
      <c r="D1686" s="14">
        <v>0</v>
      </c>
      <c r="E1686" s="14">
        <v>0</v>
      </c>
      <c r="F1686" s="14">
        <v>0</v>
      </c>
      <c r="G1686" s="15">
        <f t="shared" si="70"/>
        <v>94.924199999999999</v>
      </c>
      <c r="H1686" s="15">
        <f t="shared" si="71"/>
        <v>3.999999999996362E-2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46702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354836.96</v>
      </c>
      <c r="I17" s="275">
        <f>'PR-RAS'!E6</f>
        <v>454781.12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350701.91000000003</v>
      </c>
      <c r="I18" s="275">
        <f>'PR-RAS'!E152</f>
        <v>480595.51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26057.559999999983</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4032.4600000000173</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53581.319999999992</v>
      </c>
      <c r="I22" s="275">
        <f>BILANCA!E7</f>
        <v>34153.540000000023</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68842.81</v>
      </c>
      <c r="I23" s="275">
        <f>BILANCA!E69</f>
        <v>48014.67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31918.269999999997</v>
      </c>
      <c r="I24" s="275">
        <f>BILANCA!E177</f>
        <v>38848.480000000003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90505.86</v>
      </c>
      <c r="I25" s="275">
        <f>BILANCA!E251</f>
        <v>43319.73</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358273.73</v>
      </c>
      <c r="I30" s="275">
        <f>'RAS-funkcijski'!E114</f>
        <v>484871.14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358273.73</v>
      </c>
      <c r="I31" s="275">
        <f>'RAS-funkcijski'!E141</f>
        <v>484871.14</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26133.38</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31918.27</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38848.480000000098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3125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35723.480000000003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727" zoomScaleNormal="100" workbookViewId="0">
      <selection activeCell="D745" sqref="D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354836.96</v>
      </c>
      <c r="E6" s="60">
        <f>E7+E43+E49+E82+E106+E125+E134+E140</f>
        <v>454781.12</v>
      </c>
      <c r="F6" s="45">
        <f t="shared" ref="F6:F132" si="0">IF(D6&lt;&gt;0,IF(E6/D6&gt;=100,"&gt;&gt;100",E6/D6*100),"-")</f>
        <v>128.16622033961738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979.2</v>
      </c>
      <c r="E49" s="60">
        <f>E50+E53+E58+E61+E64+E68+E71+E74+E77</f>
        <v>1180.8</v>
      </c>
      <c r="F49" s="45">
        <f t="shared" si="0"/>
        <v>120.58823529411764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979.2</v>
      </c>
      <c r="E68" s="60">
        <f t="shared" si="11"/>
        <v>1180.8</v>
      </c>
      <c r="F68" s="45">
        <f t="shared" si="0"/>
        <v>120.58823529411764</v>
      </c>
    </row>
    <row r="69" spans="1:6" ht="12.75" customHeight="1" x14ac:dyDescent="0.2">
      <c r="A69" s="63" t="s">
        <v>141</v>
      </c>
      <c r="B69" s="64" t="s">
        <v>142</v>
      </c>
      <c r="C69" s="247" t="s">
        <v>141</v>
      </c>
      <c r="D69" s="194">
        <v>979.2</v>
      </c>
      <c r="E69" s="194">
        <v>1180.8</v>
      </c>
      <c r="F69" s="45">
        <f t="shared" si="0"/>
        <v>120.58823529411764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0.09</v>
      </c>
      <c r="E82" s="60">
        <f t="shared" si="15"/>
        <v>0</v>
      </c>
      <c r="F82" s="45">
        <f t="shared" si="0"/>
        <v>0</v>
      </c>
    </row>
    <row r="83" spans="1:6" ht="12.75" customHeight="1" x14ac:dyDescent="0.2">
      <c r="A83" s="63">
        <v>641</v>
      </c>
      <c r="B83" s="64" t="s">
        <v>169</v>
      </c>
      <c r="C83" s="247" t="s">
        <v>170</v>
      </c>
      <c r="D83" s="60">
        <f t="shared" ref="D83:E83" si="16">SUM(D84:D90)</f>
        <v>0.09</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0.09</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98565.72</v>
      </c>
      <c r="E106" s="60">
        <f>E107+E112+E120+E124</f>
        <v>129496.44</v>
      </c>
      <c r="F106" s="45">
        <f t="shared" si="0"/>
        <v>131.38080866248427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98565.72</v>
      </c>
      <c r="E112" s="60">
        <f t="shared" si="20"/>
        <v>129496.44</v>
      </c>
      <c r="F112" s="45">
        <f t="shared" si="0"/>
        <v>131.38080866248427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98565.72</v>
      </c>
      <c r="E117" s="194">
        <v>129496.44</v>
      </c>
      <c r="F117" s="45">
        <f t="shared" si="0"/>
        <v>131.38080866248427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180.06</v>
      </c>
      <c r="E125" s="60">
        <f t="shared" si="22"/>
        <v>4898.45</v>
      </c>
      <c r="F125" s="45">
        <f t="shared" si="0"/>
        <v>2720.4542930134398</v>
      </c>
    </row>
    <row r="126" spans="1:6" ht="12.75" customHeight="1" x14ac:dyDescent="0.2">
      <c r="A126" s="63">
        <v>661</v>
      </c>
      <c r="B126" s="65" t="s">
        <v>255</v>
      </c>
      <c r="C126" s="247" t="s">
        <v>256</v>
      </c>
      <c r="D126" s="60">
        <f t="shared" ref="D126:E126" si="23">SUM(D127:D128)</f>
        <v>0</v>
      </c>
      <c r="E126" s="60">
        <f t="shared" si="23"/>
        <v>3996.55</v>
      </c>
      <c r="F126" s="45" t="str">
        <f t="shared" si="0"/>
        <v>-</v>
      </c>
    </row>
    <row r="127" spans="1:6" ht="12.75" customHeight="1" x14ac:dyDescent="0.2">
      <c r="A127" s="63">
        <v>6614</v>
      </c>
      <c r="B127" s="65" t="s">
        <v>257</v>
      </c>
      <c r="C127" s="247" t="s">
        <v>258</v>
      </c>
      <c r="D127" s="194">
        <v>0</v>
      </c>
      <c r="E127" s="194">
        <v>3996.55</v>
      </c>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180.06</v>
      </c>
      <c r="E129" s="60">
        <f t="shared" si="24"/>
        <v>901.9</v>
      </c>
      <c r="F129" s="45">
        <f t="shared" si="0"/>
        <v>500.88859269132513</v>
      </c>
    </row>
    <row r="130" spans="1:6" ht="12.75" customHeight="1" x14ac:dyDescent="0.2">
      <c r="A130" s="63">
        <v>6631</v>
      </c>
      <c r="B130" s="65" t="s">
        <v>263</v>
      </c>
      <c r="C130" s="247" t="s">
        <v>264</v>
      </c>
      <c r="D130" s="194">
        <v>180.06</v>
      </c>
      <c r="E130" s="194">
        <v>901.9</v>
      </c>
      <c r="F130" s="45">
        <f t="shared" si="0"/>
        <v>500.88859269132513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255111.89</v>
      </c>
      <c r="E134" s="60">
        <f t="shared" si="25"/>
        <v>319205.43</v>
      </c>
      <c r="F134" s="45">
        <f t="shared" ref="F134:F229" si="26">IF(D134&lt;&gt;0,IF(E134/D134&gt;=100,"&gt;&gt;100",E134/D134*100),"-")</f>
        <v>125.12369768418084</v>
      </c>
    </row>
    <row r="135" spans="1:6" ht="24" x14ac:dyDescent="0.2">
      <c r="A135" s="63">
        <v>671</v>
      </c>
      <c r="B135" s="182" t="s">
        <v>273</v>
      </c>
      <c r="C135" s="247" t="s">
        <v>274</v>
      </c>
      <c r="D135" s="60">
        <f t="shared" ref="D135:E135" si="27">SUM(D136:D138)</f>
        <v>255111.89</v>
      </c>
      <c r="E135" s="60">
        <f t="shared" si="27"/>
        <v>319205.43</v>
      </c>
      <c r="F135" s="45">
        <f t="shared" si="26"/>
        <v>125.12369768418084</v>
      </c>
    </row>
    <row r="136" spans="1:6" ht="12.75" customHeight="1" x14ac:dyDescent="0.2">
      <c r="A136" s="63">
        <v>6711</v>
      </c>
      <c r="B136" s="65" t="s">
        <v>275</v>
      </c>
      <c r="C136" s="247" t="s">
        <v>276</v>
      </c>
      <c r="D136" s="194">
        <v>247540.07</v>
      </c>
      <c r="E136" s="194">
        <v>316675.43</v>
      </c>
      <c r="F136" s="45">
        <f t="shared" si="26"/>
        <v>127.92895711793247</v>
      </c>
    </row>
    <row r="137" spans="1:6" ht="24" x14ac:dyDescent="0.2">
      <c r="A137" s="63">
        <v>6712</v>
      </c>
      <c r="B137" s="182" t="s">
        <v>277</v>
      </c>
      <c r="C137" s="247" t="s">
        <v>278</v>
      </c>
      <c r="D137" s="194">
        <v>7571.82</v>
      </c>
      <c r="E137" s="194">
        <v>2530</v>
      </c>
      <c r="F137" s="45">
        <f t="shared" si="26"/>
        <v>33.413366931596364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350701.91000000003</v>
      </c>
      <c r="E152" s="60">
        <f>E153+E164+E202+E221+E230+E262+E273</f>
        <v>480595.51</v>
      </c>
      <c r="F152" s="45">
        <f t="shared" si="26"/>
        <v>137.03817866289921</v>
      </c>
    </row>
    <row r="153" spans="1:6" ht="12.75" customHeight="1" x14ac:dyDescent="0.2">
      <c r="A153" s="63">
        <v>31</v>
      </c>
      <c r="B153" s="64" t="s">
        <v>308</v>
      </c>
      <c r="C153" s="247" t="s">
        <v>309</v>
      </c>
      <c r="D153" s="60">
        <f t="shared" ref="D153:E153" si="30">D154+D159+D160</f>
        <v>280807.7</v>
      </c>
      <c r="E153" s="60">
        <f t="shared" si="30"/>
        <v>394821.56999999995</v>
      </c>
      <c r="F153" s="45">
        <f t="shared" si="26"/>
        <v>140.60211667984885</v>
      </c>
    </row>
    <row r="154" spans="1:6" ht="12.75" customHeight="1" x14ac:dyDescent="0.2">
      <c r="A154" s="63">
        <v>311</v>
      </c>
      <c r="B154" s="64" t="s">
        <v>310</v>
      </c>
      <c r="C154" s="247" t="s">
        <v>311</v>
      </c>
      <c r="D154" s="60">
        <f t="shared" ref="D154:E154" si="31">SUM(D155:D158)</f>
        <v>228638.45</v>
      </c>
      <c r="E154" s="60">
        <f t="shared" si="31"/>
        <v>327951.93</v>
      </c>
      <c r="F154" s="45">
        <f t="shared" si="26"/>
        <v>143.4369109832576</v>
      </c>
    </row>
    <row r="155" spans="1:6" ht="12.75" customHeight="1" x14ac:dyDescent="0.2">
      <c r="A155" s="63">
        <v>3111</v>
      </c>
      <c r="B155" s="64" t="s">
        <v>312</v>
      </c>
      <c r="C155" s="247" t="s">
        <v>313</v>
      </c>
      <c r="D155" s="194">
        <v>228638.45</v>
      </c>
      <c r="E155" s="194">
        <v>327951.93</v>
      </c>
      <c r="F155" s="45">
        <f t="shared" si="26"/>
        <v>143.4369109832576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14443.82</v>
      </c>
      <c r="E159" s="194">
        <v>12757.55</v>
      </c>
      <c r="F159" s="45">
        <f t="shared" si="26"/>
        <v>88.325318371455751</v>
      </c>
    </row>
    <row r="160" spans="1:6" ht="12.75" customHeight="1" x14ac:dyDescent="0.2">
      <c r="A160" s="63">
        <v>313</v>
      </c>
      <c r="B160" s="65" t="s">
        <v>322</v>
      </c>
      <c r="C160" s="247" t="s">
        <v>323</v>
      </c>
      <c r="D160" s="60">
        <f t="shared" ref="D160:E160" si="32">SUM(D161:D163)</f>
        <v>37725.43</v>
      </c>
      <c r="E160" s="60">
        <f t="shared" si="32"/>
        <v>54112.09</v>
      </c>
      <c r="F160" s="45">
        <f t="shared" si="26"/>
        <v>143.43664207405985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37725.43</v>
      </c>
      <c r="E162" s="194">
        <v>54112.09</v>
      </c>
      <c r="F162" s="45">
        <f t="shared" si="26"/>
        <v>143.43664207405985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69082.009999999995</v>
      </c>
      <c r="E164" s="60">
        <f>E165+E170+E178+E188+E189+E194</f>
        <v>85772.290000000008</v>
      </c>
      <c r="F164" s="45">
        <f t="shared" si="26"/>
        <v>124.16009609448251</v>
      </c>
    </row>
    <row r="165" spans="1:6" ht="12.75" customHeight="1" x14ac:dyDescent="0.2">
      <c r="A165" s="63">
        <v>321</v>
      </c>
      <c r="B165" s="64" t="s">
        <v>332</v>
      </c>
      <c r="C165" s="247" t="s">
        <v>333</v>
      </c>
      <c r="D165" s="60">
        <f t="shared" ref="D165:E165" si="33">SUM(D166:D169)</f>
        <v>6709.27</v>
      </c>
      <c r="E165" s="60">
        <f t="shared" si="33"/>
        <v>8730.89</v>
      </c>
      <c r="F165" s="45">
        <f t="shared" si="26"/>
        <v>130.13174309574663</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6157.18</v>
      </c>
      <c r="E167" s="194">
        <v>6595.9</v>
      </c>
      <c r="F167" s="45">
        <f t="shared" si="26"/>
        <v>107.12533984713781</v>
      </c>
    </row>
    <row r="168" spans="1:6" ht="12.75" customHeight="1" x14ac:dyDescent="0.2">
      <c r="A168" s="63">
        <v>3213</v>
      </c>
      <c r="B168" s="64" t="s">
        <v>338</v>
      </c>
      <c r="C168" s="247" t="s">
        <v>339</v>
      </c>
      <c r="D168" s="194">
        <v>552.09</v>
      </c>
      <c r="E168" s="194">
        <v>2134.9899999999998</v>
      </c>
      <c r="F168" s="45">
        <f t="shared" si="26"/>
        <v>386.71050009962136</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39666.71</v>
      </c>
      <c r="E170" s="60">
        <f t="shared" si="34"/>
        <v>46857.340000000004</v>
      </c>
      <c r="F170" s="45">
        <f t="shared" si="26"/>
        <v>118.1276188521811</v>
      </c>
    </row>
    <row r="171" spans="1:6" ht="12.75" customHeight="1" x14ac:dyDescent="0.2">
      <c r="A171" s="63">
        <v>3221</v>
      </c>
      <c r="B171" s="64" t="s">
        <v>344</v>
      </c>
      <c r="C171" s="247" t="s">
        <v>345</v>
      </c>
      <c r="D171" s="194">
        <v>7454.15</v>
      </c>
      <c r="E171" s="194">
        <v>9430.19</v>
      </c>
      <c r="F171" s="45">
        <f t="shared" si="26"/>
        <v>126.50925994244817</v>
      </c>
    </row>
    <row r="172" spans="1:6" ht="12.75" customHeight="1" x14ac:dyDescent="0.2">
      <c r="A172" s="63">
        <v>3222</v>
      </c>
      <c r="B172" s="64" t="s">
        <v>346</v>
      </c>
      <c r="C172" s="247" t="s">
        <v>347</v>
      </c>
      <c r="D172" s="194">
        <v>19696.330000000002</v>
      </c>
      <c r="E172" s="194">
        <v>26023.43</v>
      </c>
      <c r="F172" s="45">
        <f t="shared" si="26"/>
        <v>132.12324326410047</v>
      </c>
    </row>
    <row r="173" spans="1:6" ht="12.75" customHeight="1" x14ac:dyDescent="0.2">
      <c r="A173" s="63">
        <v>3223</v>
      </c>
      <c r="B173" s="65" t="s">
        <v>348</v>
      </c>
      <c r="C173" s="247" t="s">
        <v>349</v>
      </c>
      <c r="D173" s="194">
        <v>9690.06</v>
      </c>
      <c r="E173" s="194">
        <v>8973.75</v>
      </c>
      <c r="F173" s="45">
        <f t="shared" si="26"/>
        <v>92.607785710305208</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2711.89</v>
      </c>
      <c r="E175" s="194">
        <v>2429.9699999999998</v>
      </c>
      <c r="F175" s="45">
        <f t="shared" si="26"/>
        <v>89.604298109436584</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114.28</v>
      </c>
      <c r="E177" s="194"/>
      <c r="F177" s="45">
        <f t="shared" si="26"/>
        <v>0</v>
      </c>
    </row>
    <row r="178" spans="1:6" ht="12.75" customHeight="1" x14ac:dyDescent="0.2">
      <c r="A178" s="63">
        <v>323</v>
      </c>
      <c r="B178" s="65" t="s">
        <v>358</v>
      </c>
      <c r="C178" s="247" t="s">
        <v>359</v>
      </c>
      <c r="D178" s="60">
        <f t="shared" ref="D178:E178" si="35">SUM(D179:D187)</f>
        <v>16628.86</v>
      </c>
      <c r="E178" s="60">
        <f t="shared" si="35"/>
        <v>23932.81</v>
      </c>
      <c r="F178" s="45">
        <f t="shared" si="26"/>
        <v>143.92333569468985</v>
      </c>
    </row>
    <row r="179" spans="1:6" ht="12.75" customHeight="1" x14ac:dyDescent="0.2">
      <c r="A179" s="63">
        <v>3231</v>
      </c>
      <c r="B179" s="65" t="s">
        <v>360</v>
      </c>
      <c r="C179" s="247" t="s">
        <v>361</v>
      </c>
      <c r="D179" s="194">
        <v>1503.85</v>
      </c>
      <c r="E179" s="194">
        <v>2470.3000000000002</v>
      </c>
      <c r="F179" s="45">
        <f t="shared" si="26"/>
        <v>164.26505303055495</v>
      </c>
    </row>
    <row r="180" spans="1:6" ht="12.75" customHeight="1" x14ac:dyDescent="0.2">
      <c r="A180" s="63">
        <v>3232</v>
      </c>
      <c r="B180" s="65" t="s">
        <v>362</v>
      </c>
      <c r="C180" s="247" t="s">
        <v>363</v>
      </c>
      <c r="D180" s="194">
        <v>6194.8</v>
      </c>
      <c r="E180" s="194">
        <v>8193.64</v>
      </c>
      <c r="F180" s="45">
        <f t="shared" si="26"/>
        <v>132.26641699489895</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3114.82</v>
      </c>
      <c r="E182" s="194">
        <v>3217.75</v>
      </c>
      <c r="F182" s="45">
        <f t="shared" si="26"/>
        <v>103.30452482005381</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1329.94</v>
      </c>
      <c r="E184" s="194">
        <v>1747.78</v>
      </c>
      <c r="F184" s="45">
        <f t="shared" si="26"/>
        <v>131.41795870490398</v>
      </c>
    </row>
    <row r="185" spans="1:6" ht="12.75" customHeight="1" x14ac:dyDescent="0.2">
      <c r="A185" s="63">
        <v>3237</v>
      </c>
      <c r="B185" s="64" t="s">
        <v>372</v>
      </c>
      <c r="C185" s="247" t="s">
        <v>373</v>
      </c>
      <c r="D185" s="194">
        <v>1913.7</v>
      </c>
      <c r="E185" s="194">
        <v>6258.05</v>
      </c>
      <c r="F185" s="45">
        <f t="shared" si="26"/>
        <v>327.01311595338871</v>
      </c>
    </row>
    <row r="186" spans="1:6" ht="12.75" customHeight="1" x14ac:dyDescent="0.2">
      <c r="A186" s="63">
        <v>3238</v>
      </c>
      <c r="B186" s="64" t="s">
        <v>374</v>
      </c>
      <c r="C186" s="247" t="s">
        <v>375</v>
      </c>
      <c r="D186" s="194">
        <v>2299.92</v>
      </c>
      <c r="E186" s="194">
        <v>1597.42</v>
      </c>
      <c r="F186" s="45">
        <f t="shared" si="26"/>
        <v>69.455459320324181</v>
      </c>
    </row>
    <row r="187" spans="1:6" ht="12.75" customHeight="1" x14ac:dyDescent="0.2">
      <c r="A187" s="63">
        <v>3239</v>
      </c>
      <c r="B187" s="64" t="s">
        <v>376</v>
      </c>
      <c r="C187" s="247" t="s">
        <v>377</v>
      </c>
      <c r="D187" s="194">
        <v>271.83</v>
      </c>
      <c r="E187" s="194">
        <v>447.87</v>
      </c>
      <c r="F187" s="45">
        <f t="shared" si="26"/>
        <v>164.76106390023176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6077.1699999999992</v>
      </c>
      <c r="E194" s="60">
        <f t="shared" si="36"/>
        <v>6251.25</v>
      </c>
      <c r="F194" s="45">
        <f t="shared" si="26"/>
        <v>102.86449120231951</v>
      </c>
    </row>
    <row r="195" spans="1:6" ht="12.75" customHeight="1" x14ac:dyDescent="0.2">
      <c r="A195" s="63">
        <v>3291</v>
      </c>
      <c r="B195" s="183" t="s">
        <v>392</v>
      </c>
      <c r="C195" s="247" t="s">
        <v>393</v>
      </c>
      <c r="D195" s="194">
        <v>2792</v>
      </c>
      <c r="E195" s="194">
        <v>3001.04</v>
      </c>
      <c r="F195" s="45">
        <f t="shared" si="26"/>
        <v>107.48710601719198</v>
      </c>
    </row>
    <row r="196" spans="1:6" ht="12.75" customHeight="1" x14ac:dyDescent="0.2">
      <c r="A196" s="63">
        <v>3292</v>
      </c>
      <c r="B196" s="64" t="s">
        <v>394</v>
      </c>
      <c r="C196" s="247" t="s">
        <v>395</v>
      </c>
      <c r="D196" s="194">
        <v>1457.24</v>
      </c>
      <c r="E196" s="194">
        <v>857.51</v>
      </c>
      <c r="F196" s="45">
        <f t="shared" si="26"/>
        <v>58.844802503362516</v>
      </c>
    </row>
    <row r="197" spans="1:6" ht="12.75" customHeight="1" x14ac:dyDescent="0.2">
      <c r="A197" s="63">
        <v>3293</v>
      </c>
      <c r="B197" s="64" t="s">
        <v>396</v>
      </c>
      <c r="C197" s="247" t="s">
        <v>397</v>
      </c>
      <c r="D197" s="194">
        <v>964.28</v>
      </c>
      <c r="E197" s="194"/>
      <c r="F197" s="45">
        <f t="shared" si="26"/>
        <v>0</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709.17</v>
      </c>
      <c r="E199" s="194">
        <v>2328</v>
      </c>
      <c r="F199" s="45">
        <f t="shared" si="26"/>
        <v>328.27107745674522</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154.47999999999999</v>
      </c>
      <c r="E201" s="194">
        <v>64.7</v>
      </c>
      <c r="F201" s="45">
        <f t="shared" si="26"/>
        <v>41.882444329363025</v>
      </c>
    </row>
    <row r="202" spans="1:6" ht="12.75" customHeight="1" x14ac:dyDescent="0.2">
      <c r="A202" s="63">
        <v>34</v>
      </c>
      <c r="B202" s="183" t="s">
        <v>406</v>
      </c>
      <c r="C202" s="247" t="s">
        <v>407</v>
      </c>
      <c r="D202" s="60">
        <f t="shared" ref="D202:E202" si="37">D203+D208+D216</f>
        <v>812.19999999999993</v>
      </c>
      <c r="E202" s="60">
        <f t="shared" si="37"/>
        <v>1.65</v>
      </c>
      <c r="F202" s="45">
        <f t="shared" si="26"/>
        <v>0.20315193302142329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812.19999999999993</v>
      </c>
      <c r="E216" s="60">
        <f t="shared" si="40"/>
        <v>1.65</v>
      </c>
      <c r="F216" s="45">
        <f t="shared" si="26"/>
        <v>0.20315193302142329</v>
      </c>
    </row>
    <row r="217" spans="1:6" ht="12.75" customHeight="1" x14ac:dyDescent="0.2">
      <c r="A217" s="63">
        <v>3431</v>
      </c>
      <c r="B217" s="182" t="s">
        <v>436</v>
      </c>
      <c r="C217" s="247" t="s">
        <v>437</v>
      </c>
      <c r="D217" s="194">
        <v>811.17</v>
      </c>
      <c r="E217" s="194">
        <v>0.9</v>
      </c>
      <c r="F217" s="45">
        <f t="shared" si="26"/>
        <v>0.11095084877399312</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1.03</v>
      </c>
      <c r="E219" s="194">
        <v>0.75</v>
      </c>
      <c r="F219" s="45">
        <f t="shared" si="26"/>
        <v>72.815533980582529</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350701.91000000003</v>
      </c>
      <c r="E299" s="60">
        <f>E152-E297+E298</f>
        <v>480595.51</v>
      </c>
      <c r="F299" s="45">
        <f t="shared" si="68"/>
        <v>137.03817866289921</v>
      </c>
    </row>
    <row r="300" spans="1:6" ht="12.75" customHeight="1" x14ac:dyDescent="0.2">
      <c r="A300" s="63" t="s">
        <v>582</v>
      </c>
      <c r="B300" s="64" t="s">
        <v>593</v>
      </c>
      <c r="C300" s="247" t="s">
        <v>594</v>
      </c>
      <c r="D300" s="60">
        <f>IF(D6&gt;=D299,D6-D299,0)</f>
        <v>4135.0499999999884</v>
      </c>
      <c r="E300" s="60">
        <f>IF(E6&gt;=E299,E6-E299,0)</f>
        <v>0</v>
      </c>
      <c r="F300" s="45">
        <f t="shared" si="68"/>
        <v>0</v>
      </c>
    </row>
    <row r="301" spans="1:6" ht="12.75" customHeight="1" x14ac:dyDescent="0.2">
      <c r="A301" s="63" t="s">
        <v>582</v>
      </c>
      <c r="B301" s="64" t="s">
        <v>595</v>
      </c>
      <c r="C301" s="247" t="s">
        <v>596</v>
      </c>
      <c r="D301" s="60">
        <f>IF(D299&gt;=D6,D299-D6,0)</f>
        <v>0</v>
      </c>
      <c r="E301" s="60">
        <f>IF(E299&gt;=E6,E299-E6,0)</f>
        <v>25814.390000000014</v>
      </c>
      <c r="F301" s="45" t="str">
        <f t="shared" si="68"/>
        <v>-</v>
      </c>
    </row>
    <row r="302" spans="1:6" ht="12.75" customHeight="1" x14ac:dyDescent="0.2">
      <c r="A302" s="63">
        <v>92211</v>
      </c>
      <c r="B302" s="64" t="s">
        <v>597</v>
      </c>
      <c r="C302" s="247" t="s">
        <v>598</v>
      </c>
      <c r="D302" s="194">
        <v>50945.05</v>
      </c>
      <c r="E302" s="194">
        <v>26057.56</v>
      </c>
      <c r="F302" s="45">
        <f t="shared" si="68"/>
        <v>51.14836475771444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10866.98</v>
      </c>
      <c r="E304" s="194">
        <v>13198.65</v>
      </c>
      <c r="F304" s="45">
        <f t="shared" si="68"/>
        <v>121.45646720616033</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7571.82</v>
      </c>
      <c r="E360" s="60">
        <f t="shared" si="86"/>
        <v>4275.63</v>
      </c>
      <c r="F360" s="45">
        <f t="shared" si="72"/>
        <v>56.467665633889872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7571.82</v>
      </c>
      <c r="E373" s="60">
        <f t="shared" si="90"/>
        <v>4275.63</v>
      </c>
      <c r="F373" s="45">
        <f t="shared" si="72"/>
        <v>56.467665633889872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6754.32</v>
      </c>
      <c r="E379" s="60">
        <f t="shared" si="92"/>
        <v>4275.63</v>
      </c>
      <c r="F379" s="45">
        <f t="shared" si="72"/>
        <v>63.302153288561989</v>
      </c>
    </row>
    <row r="380" spans="1:6" ht="12.75" customHeight="1" x14ac:dyDescent="0.2">
      <c r="A380" s="63">
        <v>4221</v>
      </c>
      <c r="B380" s="64" t="s">
        <v>648</v>
      </c>
      <c r="C380" s="247" t="s">
        <v>740</v>
      </c>
      <c r="D380" s="194">
        <v>6754.32</v>
      </c>
      <c r="E380" s="194">
        <v>2530</v>
      </c>
      <c r="F380" s="45">
        <f t="shared" si="72"/>
        <v>37.457508675928892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1745.63</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817.5</v>
      </c>
      <c r="E401" s="60">
        <f t="shared" si="96"/>
        <v>0</v>
      </c>
      <c r="F401" s="45">
        <f t="shared" si="72"/>
        <v>0</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817.5</v>
      </c>
      <c r="E403" s="194"/>
      <c r="F403" s="45">
        <f t="shared" si="72"/>
        <v>0</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7571.82</v>
      </c>
      <c r="E418" s="60">
        <f t="shared" si="102"/>
        <v>4275.63</v>
      </c>
      <c r="F418" s="45">
        <f t="shared" si="72"/>
        <v>56.467665633889872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21450.720000000001</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354836.96</v>
      </c>
      <c r="E422" s="60">
        <f>E6+E308</f>
        <v>454781.12</v>
      </c>
      <c r="F422" s="45">
        <f t="shared" si="72"/>
        <v>128.16622033961738</v>
      </c>
    </row>
    <row r="423" spans="1:6" ht="12.75" customHeight="1" x14ac:dyDescent="0.2">
      <c r="A423" s="63" t="s">
        <v>582</v>
      </c>
      <c r="B423" s="64" t="s">
        <v>805</v>
      </c>
      <c r="C423" s="247" t="s">
        <v>806</v>
      </c>
      <c r="D423" s="60">
        <f t="shared" ref="D423:E423" si="103">D299+D360</f>
        <v>358273.73000000004</v>
      </c>
      <c r="E423" s="60">
        <f t="shared" si="103"/>
        <v>484871.14</v>
      </c>
      <c r="F423" s="45">
        <f t="shared" si="72"/>
        <v>135.33538727497546</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3436.7700000000186</v>
      </c>
      <c r="E425" s="60">
        <f t="shared" si="105"/>
        <v>30090.020000000019</v>
      </c>
      <c r="F425" s="45">
        <f t="shared" si="72"/>
        <v>875.53196751600649</v>
      </c>
    </row>
    <row r="426" spans="1:6" ht="12.75" customHeight="1" x14ac:dyDescent="0.2">
      <c r="A426" s="251" t="s">
        <v>811</v>
      </c>
      <c r="B426" s="183" t="s">
        <v>812</v>
      </c>
      <c r="C426" s="252" t="s">
        <v>813</v>
      </c>
      <c r="D426" s="60">
        <f t="shared" ref="D426:E426" si="106">IF(D302-D303+D419-D420&gt;=0,D302-D303+D419-D420,0)</f>
        <v>29494.33</v>
      </c>
      <c r="E426" s="60">
        <f t="shared" si="106"/>
        <v>26057.56</v>
      </c>
      <c r="F426" s="45">
        <f t="shared" si="72"/>
        <v>88.347692590406353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10866.98</v>
      </c>
      <c r="E428" s="81">
        <f t="shared" si="108"/>
        <v>13198.65</v>
      </c>
      <c r="F428" s="61">
        <f t="shared" si="72"/>
        <v>121.45646720616033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354836.96</v>
      </c>
      <c r="E643" s="60">
        <f>E422+E430</f>
        <v>454781.12</v>
      </c>
      <c r="F643" s="45">
        <f t="shared" si="109"/>
        <v>128.16622033961738</v>
      </c>
    </row>
    <row r="644" spans="1:6" ht="12.75" customHeight="1" x14ac:dyDescent="0.2">
      <c r="A644" s="63" t="s">
        <v>582</v>
      </c>
      <c r="B644" s="64" t="s">
        <v>1238</v>
      </c>
      <c r="C644" s="247" t="s">
        <v>1239</v>
      </c>
      <c r="D644" s="60">
        <f>D423+D535</f>
        <v>358273.73000000004</v>
      </c>
      <c r="E644" s="60">
        <f>E423+E535</f>
        <v>484871.14</v>
      </c>
      <c r="F644" s="45">
        <f t="shared" si="109"/>
        <v>135.33538727497546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3436.7700000000186</v>
      </c>
      <c r="E646" s="60">
        <f t="shared" si="164"/>
        <v>30090.020000000019</v>
      </c>
      <c r="F646" s="45">
        <f t="shared" si="109"/>
        <v>875.53196751600649</v>
      </c>
    </row>
    <row r="647" spans="1:6" ht="24" x14ac:dyDescent="0.2">
      <c r="A647" s="251" t="s">
        <v>1244</v>
      </c>
      <c r="B647" s="64" t="s">
        <v>1245</v>
      </c>
      <c r="C647" s="252" t="s">
        <v>1244</v>
      </c>
      <c r="D647" s="60">
        <f>IF(D426-D427+D641-D642&gt;=0,D426-D427+D641-D642,0)</f>
        <v>29494.33</v>
      </c>
      <c r="E647" s="60">
        <f>IF(E426-E427+E641-E642&gt;=0,E426-E427+E641-E642,0)</f>
        <v>26057.56</v>
      </c>
      <c r="F647" s="45">
        <f t="shared" si="109"/>
        <v>88.347692590406353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26057.559999999983</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4032.4600000000173</v>
      </c>
      <c r="F650" s="45" t="str">
        <f t="shared" si="109"/>
        <v>-</v>
      </c>
    </row>
    <row r="651" spans="1:6" ht="24" x14ac:dyDescent="0.2">
      <c r="A651" s="249" t="s">
        <v>1252</v>
      </c>
      <c r="B651" s="184" t="s">
        <v>1253</v>
      </c>
      <c r="C651" s="250" t="s">
        <v>1252</v>
      </c>
      <c r="D651" s="196">
        <v>27754.400000000001</v>
      </c>
      <c r="E651" s="196">
        <v>361.35</v>
      </c>
      <c r="F651" s="61">
        <f t="shared" si="109"/>
        <v>1.3019557259389503</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35061.910000000003</v>
      </c>
      <c r="E653" s="194">
        <v>30221.43</v>
      </c>
      <c r="F653" s="45">
        <f t="shared" ref="F653:F740" si="167">IF(D653&lt;&gt;0,IF(E653/D653&gt;=100,"&gt;&gt;100",E653/D653*100),"-")</f>
        <v>86.194477140577902</v>
      </c>
    </row>
    <row r="654" spans="1:6" ht="12.75" customHeight="1" x14ac:dyDescent="0.2">
      <c r="A654" s="63" t="s">
        <v>1257</v>
      </c>
      <c r="B654" s="64" t="s">
        <v>1258</v>
      </c>
      <c r="C654" s="247" t="s">
        <v>1257</v>
      </c>
      <c r="D654" s="194">
        <v>355173.6</v>
      </c>
      <c r="E654" s="194">
        <v>0</v>
      </c>
      <c r="F654" s="45">
        <f t="shared" si="167"/>
        <v>0</v>
      </c>
    </row>
    <row r="655" spans="1:6" ht="12.75" customHeight="1" x14ac:dyDescent="0.2">
      <c r="A655" s="63" t="s">
        <v>1259</v>
      </c>
      <c r="B655" s="64" t="s">
        <v>1260</v>
      </c>
      <c r="C655" s="247" t="s">
        <v>1259</v>
      </c>
      <c r="D655" s="194">
        <v>360014.08000000002</v>
      </c>
      <c r="E655" s="194">
        <v>30221.43</v>
      </c>
      <c r="F655" s="45">
        <f t="shared" si="167"/>
        <v>8.3945133479223912</v>
      </c>
    </row>
    <row r="656" spans="1:6" ht="24" x14ac:dyDescent="0.2">
      <c r="A656" s="63">
        <v>11</v>
      </c>
      <c r="B656" s="64" t="s">
        <v>1261</v>
      </c>
      <c r="C656" s="247" t="s">
        <v>1262</v>
      </c>
      <c r="D656" s="60">
        <f t="shared" ref="D656:E656" si="168">+D653+D654-D655</f>
        <v>30221.429999999993</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19</v>
      </c>
      <c r="E658" s="253">
        <v>22</v>
      </c>
      <c r="F658" s="45">
        <f t="shared" si="167"/>
        <v>115.78947368421053</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16</v>
      </c>
      <c r="E660" s="253">
        <v>17</v>
      </c>
      <c r="F660" s="45">
        <f t="shared" si="167"/>
        <v>106.25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979.2</v>
      </c>
      <c r="E683" s="192">
        <v>1180.8</v>
      </c>
      <c r="F683" s="71">
        <f t="shared" si="167"/>
        <v>120.58823529411764</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98001.74</v>
      </c>
      <c r="E724" s="192">
        <v>129488.44</v>
      </c>
      <c r="F724" s="71">
        <f t="shared" si="167"/>
        <v>132.12871526566772</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6157.18</v>
      </c>
      <c r="E734" s="192">
        <v>6595.9</v>
      </c>
      <c r="F734" s="71">
        <f t="shared" si="167"/>
        <v>107.12533984713781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716.08</v>
      </c>
      <c r="E736" s="194">
        <v>690.72</v>
      </c>
      <c r="F736" s="45">
        <f t="shared" si="167"/>
        <v>96.458496257401407</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2792</v>
      </c>
      <c r="E741" s="192">
        <v>3001.04</v>
      </c>
      <c r="F741" s="71">
        <f t="shared" ref="F741:F1006" si="169">IF(D741&lt;&gt;0,IF(E741/D741&gt;=100,"&gt;&gt;100",E741/D741*100),"-")</f>
        <v>107.48710601719198</v>
      </c>
    </row>
    <row r="742" spans="1:6" ht="12.75" customHeight="1" x14ac:dyDescent="0.2">
      <c r="A742" s="70" t="s">
        <v>1414</v>
      </c>
      <c r="B742" s="65" t="s">
        <v>1415</v>
      </c>
      <c r="C742" s="278" t="s">
        <v>1414</v>
      </c>
      <c r="D742" s="192">
        <v>966.34</v>
      </c>
      <c r="E742" s="192">
        <v>373.45</v>
      </c>
      <c r="F742" s="71">
        <f t="shared" si="169"/>
        <v>38.645818242026614</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672</v>
      </c>
      <c r="E744" s="192">
        <v>2328</v>
      </c>
      <c r="F744" s="71">
        <f t="shared" si="170"/>
        <v>346.42857142857144</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5" zoomScaleNormal="100" workbookViewId="0">
      <selection activeCell="A261" sqref="A261:XFD26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122424.12999999999</v>
      </c>
      <c r="E6" s="180">
        <f t="shared" si="0"/>
        <v>82168.210000000021</v>
      </c>
      <c r="F6" s="181">
        <f t="shared" ref="F6:F298" si="1">IF(D6&gt;0,IF(E6/D6&gt;=100,"&gt;&gt;100",E6/D6*100),"-")</f>
        <v>67.117658912503629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53581.319999999992</v>
      </c>
      <c r="E7" s="79">
        <f t="shared" si="2"/>
        <v>34153.540000000023</v>
      </c>
      <c r="F7" s="71">
        <f t="shared" si="1"/>
        <v>63.741505435103186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53581.319999999992</v>
      </c>
      <c r="E12" s="79">
        <f t="shared" si="3"/>
        <v>34153.540000000023</v>
      </c>
      <c r="F12" s="71">
        <f t="shared" si="1"/>
        <v>63.741505435103186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50598.819999999992</v>
      </c>
      <c r="E19" s="79">
        <f t="shared" si="5"/>
        <v>32574.900000000023</v>
      </c>
      <c r="F19" s="71">
        <f t="shared" si="1"/>
        <v>64.378774050462113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72538.17</v>
      </c>
      <c r="E20" s="192">
        <v>74402.570000000007</v>
      </c>
      <c r="F20" s="71">
        <f t="shared" si="1"/>
        <v>102.57023302352404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2105.3200000000002</v>
      </c>
      <c r="E21" s="192">
        <v>2105.3200000000002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4753.6899999999996</v>
      </c>
      <c r="E25" s="192">
        <v>4753.6899999999996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59947.13</v>
      </c>
      <c r="E26" s="192">
        <v>61692.76</v>
      </c>
      <c r="F26" s="71">
        <f t="shared" si="1"/>
        <v>102.91194924594389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88745.49</v>
      </c>
      <c r="E28" s="192">
        <v>110379.44</v>
      </c>
      <c r="F28" s="71">
        <f t="shared" si="1"/>
        <v>124.37752048019566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2982.5</v>
      </c>
      <c r="E45" s="79">
        <f t="shared" si="9"/>
        <v>1578.6399999999994</v>
      </c>
      <c r="F45" s="71">
        <f t="shared" si="1"/>
        <v>52.930092204526382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817.5</v>
      </c>
      <c r="E47" s="192">
        <v>817.5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6894.95</v>
      </c>
      <c r="E49" s="192">
        <v>6894.95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4729.95</v>
      </c>
      <c r="E50" s="192">
        <v>6133.81</v>
      </c>
      <c r="F50" s="71">
        <f t="shared" si="1"/>
        <v>129.6802291778983</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27500.49</v>
      </c>
      <c r="E54" s="192">
        <v>29299</v>
      </c>
      <c r="F54" s="71">
        <f t="shared" si="1"/>
        <v>106.53991983415567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27500.49</v>
      </c>
      <c r="E55" s="192">
        <v>29299</v>
      </c>
      <c r="F55" s="71">
        <f t="shared" si="1"/>
        <v>106.53991983415567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68842.81</v>
      </c>
      <c r="E69" s="79">
        <f>E70+E82+E88+E119+E135+E147+E165+E171</f>
        <v>48014.67</v>
      </c>
      <c r="F69" s="71">
        <f t="shared" si="1"/>
        <v>69.745366291701345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30221.43</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30221.43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30221.43</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118.82</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118.82</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10866.98</v>
      </c>
      <c r="E147" s="79">
        <f t="shared" si="24"/>
        <v>47534.5</v>
      </c>
      <c r="F147" s="71">
        <f t="shared" si="1"/>
        <v>437.42143631441303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10927.58</v>
      </c>
      <c r="E160" s="192">
        <v>13283.75</v>
      </c>
      <c r="F160" s="71">
        <f t="shared" si="1"/>
        <v>121.56168154339753</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994.64</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33341.21</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60.6</v>
      </c>
      <c r="E164" s="192">
        <v>85.1</v>
      </c>
      <c r="F164" s="71">
        <f t="shared" si="1"/>
        <v>140.42904290429041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27754.400000000001</v>
      </c>
      <c r="E171" s="79">
        <f t="shared" si="27"/>
        <v>361.35</v>
      </c>
      <c r="F171" s="71">
        <f t="shared" si="1"/>
        <v>1.3019557259389503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361.35</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27754.400000000001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122424.13</v>
      </c>
      <c r="E176" s="79">
        <f>E177+E251</f>
        <v>82168.210000000006</v>
      </c>
      <c r="F176" s="71">
        <f t="shared" si="1"/>
        <v>67.117658912503614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31918.269999999997</v>
      </c>
      <c r="E177" s="79">
        <f>E178+E197+E203+E219+E247+E248</f>
        <v>38848.480000000003</v>
      </c>
      <c r="F177" s="71">
        <f t="shared" si="1"/>
        <v>121.71236097695773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30574.1</v>
      </c>
      <c r="E178" s="79">
        <f>SUM(E179:E181)+E185+E186+SUM(E194:E196)</f>
        <v>37944.44</v>
      </c>
      <c r="F178" s="71">
        <f t="shared" si="1"/>
        <v>124.10648228402472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27183.759999999998</v>
      </c>
      <c r="E179" s="192">
        <v>32039.77</v>
      </c>
      <c r="F179" s="71">
        <f t="shared" si="1"/>
        <v>117.86364358720061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3295.6</v>
      </c>
      <c r="E180" s="192">
        <v>5904.67</v>
      </c>
      <c r="F180" s="71">
        <f t="shared" si="1"/>
        <v>179.16828498604201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94.74</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94.74</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1344.17</v>
      </c>
      <c r="E247" s="192">
        <v>904.04</v>
      </c>
      <c r="F247" s="71">
        <f>IF(D247&gt;0,IF(E247/D247&gt;=100,"&gt;&gt;100",E247/D247*100),"-")</f>
        <v>67.256373821763617</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90505.86</v>
      </c>
      <c r="E251" s="79">
        <f>+E252+E255-E264+E274+E291</f>
        <v>43319.73</v>
      </c>
      <c r="F251" s="71">
        <f t="shared" si="1"/>
        <v>47.864005711895338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53581.32</v>
      </c>
      <c r="E252" s="79">
        <f>E253-E254</f>
        <v>34153.54</v>
      </c>
      <c r="F252" s="71">
        <f t="shared" si="1"/>
        <v>63.741505435103129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53581.32</v>
      </c>
      <c r="E253" s="192">
        <v>34153.54</v>
      </c>
      <c r="F253" s="71">
        <f t="shared" si="1"/>
        <v>63.741505435103129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26057.559999999998</v>
      </c>
      <c r="E255" s="79">
        <f>E256-E260</f>
        <v>-4032.46</v>
      </c>
      <c r="F255" s="71">
        <f t="shared" si="1"/>
        <v>-15.475201822426968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47508.28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47508.28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21450.720000000001</v>
      </c>
      <c r="E260" s="79">
        <f>SUM(E261:E263)</f>
        <v>4032.46</v>
      </c>
      <c r="F260" s="71">
        <f t="shared" si="1"/>
        <v>18.798716313485048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2286.83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21450.720000000001</v>
      </c>
      <c r="E262" s="192">
        <v>1745.63</v>
      </c>
      <c r="F262" s="71">
        <f t="shared" si="1"/>
        <v>8.1378620391296899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10866.98</v>
      </c>
      <c r="E274" s="79">
        <f>SUM(E275:E277)+SUM(E286:E290)</f>
        <v>13198.65</v>
      </c>
      <c r="F274" s="71">
        <f t="shared" si="1"/>
        <v>121.45646720616033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10866.98</v>
      </c>
      <c r="E287" s="192">
        <v>13198.65</v>
      </c>
      <c r="F287" s="71">
        <f t="shared" si="39"/>
        <v>121.45646720616033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1274175.74</v>
      </c>
      <c r="E297" s="79">
        <f t="shared" si="42"/>
        <v>1274175.74</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1274175.74</v>
      </c>
      <c r="E298" s="193">
        <v>1274175.74</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895.86</v>
      </c>
      <c r="E302" s="192">
        <v>3093.43</v>
      </c>
      <c r="F302" s="71">
        <f t="shared" si="43"/>
        <v>345.30283749693029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10031.719999999999</v>
      </c>
      <c r="E303" s="192">
        <v>44526.17</v>
      </c>
      <c r="F303" s="71">
        <f t="shared" si="43"/>
        <v>443.85379575984973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118.82</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33341.21</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3125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30574.1</v>
      </c>
      <c r="E337" s="192">
        <v>34819.440000000002</v>
      </c>
      <c r="F337" s="71">
        <f t="shared" si="43"/>
        <v>113.88541281673052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1344.17</v>
      </c>
      <c r="E365" s="192">
        <v>904.04</v>
      </c>
      <c r="F365" s="71">
        <f t="shared" si="43"/>
        <v>67.256373821763617</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1274175.74</v>
      </c>
      <c r="E387" s="192">
        <v>1274175.74</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7" right="0.7"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358273.73</v>
      </c>
      <c r="E114" s="60">
        <f t="shared" si="22"/>
        <v>484871.14</v>
      </c>
      <c r="F114" s="45">
        <f t="shared" si="1"/>
        <v>135.33538727497549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338652.49</v>
      </c>
      <c r="E115" s="60">
        <f t="shared" si="23"/>
        <v>459130.01</v>
      </c>
      <c r="F115" s="45">
        <f t="shared" si="1"/>
        <v>135.57556006748982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338652.49</v>
      </c>
      <c r="E116" s="194">
        <v>459130.01</v>
      </c>
      <c r="F116" s="45">
        <f t="shared" si="1"/>
        <v>135.57556006748982</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19621.240000000002</v>
      </c>
      <c r="E126" s="194">
        <v>25741.13</v>
      </c>
      <c r="F126" s="45">
        <f t="shared" si="1"/>
        <v>131.19012865649674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358273.73</v>
      </c>
      <c r="E141" s="81">
        <f t="shared" si="28"/>
        <v>484871.14</v>
      </c>
      <c r="F141" s="61">
        <f t="shared" si="1"/>
        <v>135.33538727497549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26133.38</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26133.38</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26133.38</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23703.41</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v>2429.9699999999998</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102" sqref="D102"/>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31918.27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457378.53000000009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452809.62000000005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368434.21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84373.759999999995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1.65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4275.63</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293.27999999999997</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450448.32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445439.28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363578.2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81764.69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96.39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4275.63</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733.41</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38848.480000000098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3125</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3125</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3125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3125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35723.480000000003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34819.440000000002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904.04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46702</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2026-01-30T19:31:25Z</cp:lastPrinted>
  <dcterms:created xsi:type="dcterms:W3CDTF">2022-04-01T05:14:30Z</dcterms:created>
  <dcterms:modified xsi:type="dcterms:W3CDTF">2026-01-31T11:53:26Z</dcterms:modified>
</cp:coreProperties>
</file>